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9"/>
  <workbookPr/>
  <mc:AlternateContent xmlns:mc="http://schemas.openxmlformats.org/markup-compatibility/2006">
    <mc:Choice Requires="x15">
      <x15ac:absPath xmlns:x15ac="http://schemas.microsoft.com/office/spreadsheetml/2010/11/ac" url="https://ncassuk-my.sharepoint.com/personal/rukhsana_ncass_org_uk/Documents/"/>
    </mc:Choice>
  </mc:AlternateContent>
  <xr:revisionPtr revIDLastSave="66" documentId="8_{7D0926EB-5BF9-4CFD-A05F-A343776EF39D}" xr6:coauthVersionLast="47" xr6:coauthVersionMax="47" xr10:uidLastSave="{C90EEDBD-51EF-498D-A0F5-B625AEF386D7}"/>
  <bookViews>
    <workbookView xWindow="17880" yWindow="15" windowWidth="29040" windowHeight="15720" xr2:uid="{B6C42CA5-7006-4B26-90AE-81A227FD31E5}"/>
  </bookViews>
  <sheets>
    <sheet name="Instructions" sheetId="5" r:id="rId1"/>
    <sheet name="Summary P&amp;L" sheetId="1" r:id="rId2"/>
    <sheet name="Sales Analysis" sheetId="3" r:id="rId3"/>
    <sheet name="Glossary" sheetId="4" r:id="rId4"/>
  </sheets>
  <definedNames>
    <definedName name="_xlnm.Print_Area" localSheetId="3">Glossary!$A$1:$A$10</definedName>
    <definedName name="_xlnm.Print_Area" localSheetId="2">'Sales Analysis'!$B$1:$P$32</definedName>
    <definedName name="_xlnm.Print_Area" localSheetId="1">'Summary P&amp;L'!$B$1:$Q$98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6" i="1" l="1"/>
  <c r="P85" i="1"/>
  <c r="P41" i="1"/>
  <c r="P40" i="1"/>
  <c r="P39" i="1"/>
  <c r="P38" i="1"/>
  <c r="P37" i="1"/>
  <c r="P36" i="1"/>
  <c r="P75" i="1"/>
  <c r="P74" i="1"/>
  <c r="P73" i="1"/>
  <c r="P72" i="1"/>
  <c r="P68" i="1"/>
  <c r="P67" i="1"/>
  <c r="P63" i="1"/>
  <c r="P62" i="1"/>
  <c r="P60" i="1"/>
  <c r="P56" i="1"/>
  <c r="P55" i="1"/>
  <c r="P47" i="1"/>
  <c r="P46" i="1"/>
  <c r="P45" i="1"/>
  <c r="P10" i="1"/>
  <c r="O27" i="1"/>
  <c r="N27" i="1"/>
  <c r="M27" i="1"/>
  <c r="L27" i="1"/>
  <c r="K27" i="1"/>
  <c r="J27" i="1"/>
  <c r="I27" i="1"/>
  <c r="H27" i="1"/>
  <c r="G27" i="1"/>
  <c r="G28" i="1" s="1"/>
  <c r="F27" i="1"/>
  <c r="E27" i="1"/>
  <c r="O26" i="1"/>
  <c r="N26" i="1"/>
  <c r="M26" i="1"/>
  <c r="L26" i="1"/>
  <c r="L28" i="1" s="1"/>
  <c r="K26" i="1"/>
  <c r="J26" i="1"/>
  <c r="J28" i="1" s="1"/>
  <c r="I26" i="1"/>
  <c r="H26" i="1"/>
  <c r="G26" i="1"/>
  <c r="F26" i="1"/>
  <c r="E26" i="1"/>
  <c r="D27" i="1"/>
  <c r="D26" i="1"/>
  <c r="K33" i="3"/>
  <c r="J33" i="3"/>
  <c r="F25" i="3"/>
  <c r="G25" i="3" s="1"/>
  <c r="E25" i="3"/>
  <c r="P94" i="1"/>
  <c r="P93" i="1"/>
  <c r="O57" i="1"/>
  <c r="N57" i="1"/>
  <c r="M57" i="1"/>
  <c r="L57" i="1"/>
  <c r="K57" i="1"/>
  <c r="J57" i="1"/>
  <c r="I57" i="1"/>
  <c r="H57" i="1"/>
  <c r="G57" i="1"/>
  <c r="F57" i="1"/>
  <c r="E57" i="1"/>
  <c r="D57" i="1"/>
  <c r="O48" i="1"/>
  <c r="N48" i="1"/>
  <c r="M48" i="1"/>
  <c r="L48" i="1"/>
  <c r="K48" i="1"/>
  <c r="J48" i="1"/>
  <c r="I48" i="1"/>
  <c r="H48" i="1"/>
  <c r="G48" i="1"/>
  <c r="F48" i="1"/>
  <c r="E48" i="1"/>
  <c r="D48" i="1"/>
  <c r="B9" i="1"/>
  <c r="L8" i="1"/>
  <c r="G8" i="1"/>
  <c r="B8" i="1"/>
  <c r="B7" i="1"/>
  <c r="E31" i="3"/>
  <c r="E9" i="1" s="1"/>
  <c r="D31" i="3"/>
  <c r="D9" i="1" s="1"/>
  <c r="P30" i="3"/>
  <c r="P29" i="3"/>
  <c r="P28" i="3"/>
  <c r="P27" i="3"/>
  <c r="P26" i="3"/>
  <c r="O22" i="3"/>
  <c r="O8" i="1" s="1"/>
  <c r="N22" i="3"/>
  <c r="N8" i="1" s="1"/>
  <c r="M22" i="3"/>
  <c r="M8" i="1" s="1"/>
  <c r="L22" i="3"/>
  <c r="K22" i="3"/>
  <c r="K8" i="1" s="1"/>
  <c r="J22" i="3"/>
  <c r="J8" i="1" s="1"/>
  <c r="I22" i="3"/>
  <c r="I8" i="1" s="1"/>
  <c r="H22" i="3"/>
  <c r="H8" i="1" s="1"/>
  <c r="G22" i="3"/>
  <c r="F22" i="3"/>
  <c r="F8" i="1" s="1"/>
  <c r="E22" i="3"/>
  <c r="E8" i="1" s="1"/>
  <c r="D22" i="3"/>
  <c r="D8" i="1" s="1"/>
  <c r="P21" i="3"/>
  <c r="P20" i="3"/>
  <c r="P19" i="3"/>
  <c r="P18" i="3"/>
  <c r="P17" i="3"/>
  <c r="P16" i="3"/>
  <c r="P12" i="3"/>
  <c r="P11" i="3"/>
  <c r="P10" i="3"/>
  <c r="P9" i="3"/>
  <c r="P8" i="3"/>
  <c r="P7" i="3"/>
  <c r="O13" i="3"/>
  <c r="O7" i="1" s="1"/>
  <c r="N13" i="3"/>
  <c r="N7" i="1" s="1"/>
  <c r="M13" i="3"/>
  <c r="M7" i="1" s="1"/>
  <c r="L13" i="3"/>
  <c r="L7" i="1" s="1"/>
  <c r="K13" i="3"/>
  <c r="K7" i="1" s="1"/>
  <c r="J13" i="3"/>
  <c r="J7" i="1" s="1"/>
  <c r="I13" i="3"/>
  <c r="I7" i="1" s="1"/>
  <c r="H13" i="3"/>
  <c r="H7" i="1" s="1"/>
  <c r="G13" i="3"/>
  <c r="G7" i="1" s="1"/>
  <c r="F13" i="3"/>
  <c r="F7" i="1" s="1"/>
  <c r="E13" i="3"/>
  <c r="E7" i="1" s="1"/>
  <c r="D13" i="3"/>
  <c r="D33" i="3" s="1"/>
  <c r="P18" i="1"/>
  <c r="P17" i="1"/>
  <c r="P16" i="1"/>
  <c r="P15" i="1"/>
  <c r="P11" i="1"/>
  <c r="O82" i="1"/>
  <c r="N82" i="1"/>
  <c r="M82" i="1"/>
  <c r="L82" i="1"/>
  <c r="K82" i="1"/>
  <c r="J82" i="1"/>
  <c r="I82" i="1"/>
  <c r="H82" i="1"/>
  <c r="G82" i="1"/>
  <c r="F82" i="1"/>
  <c r="E82" i="1"/>
  <c r="D82" i="1"/>
  <c r="O76" i="1"/>
  <c r="N76" i="1"/>
  <c r="M76" i="1"/>
  <c r="L76" i="1"/>
  <c r="K76" i="1"/>
  <c r="J76" i="1"/>
  <c r="I76" i="1"/>
  <c r="H76" i="1"/>
  <c r="G76" i="1"/>
  <c r="F76" i="1"/>
  <c r="E76" i="1"/>
  <c r="D76" i="1"/>
  <c r="O69" i="1"/>
  <c r="N69" i="1"/>
  <c r="M69" i="1"/>
  <c r="L69" i="1"/>
  <c r="K69" i="1"/>
  <c r="J69" i="1"/>
  <c r="I69" i="1"/>
  <c r="H69" i="1"/>
  <c r="G69" i="1"/>
  <c r="F69" i="1"/>
  <c r="E69" i="1"/>
  <c r="D69" i="1"/>
  <c r="O42" i="1"/>
  <c r="N42" i="1"/>
  <c r="M42" i="1"/>
  <c r="L42" i="1"/>
  <c r="K42" i="1"/>
  <c r="J42" i="1"/>
  <c r="I42" i="1"/>
  <c r="H42" i="1"/>
  <c r="G42" i="1"/>
  <c r="F42" i="1"/>
  <c r="E42" i="1"/>
  <c r="D42" i="1"/>
  <c r="P48" i="1" l="1"/>
  <c r="P76" i="1"/>
  <c r="H28" i="1"/>
  <c r="E28" i="1"/>
  <c r="M28" i="1"/>
  <c r="F28" i="1"/>
  <c r="K28" i="1"/>
  <c r="L33" i="3"/>
  <c r="M33" i="3"/>
  <c r="G33" i="3"/>
  <c r="O33" i="3"/>
  <c r="N33" i="3"/>
  <c r="H33" i="3"/>
  <c r="E33" i="3"/>
  <c r="F33" i="3"/>
  <c r="I33" i="3"/>
  <c r="P69" i="1"/>
  <c r="I28" i="1"/>
  <c r="N28" i="1"/>
  <c r="O28" i="1"/>
  <c r="D28" i="1"/>
  <c r="G31" i="3"/>
  <c r="G9" i="1" s="1"/>
  <c r="G12" i="1" s="1"/>
  <c r="G61" i="1" s="1"/>
  <c r="G64" i="1" s="1"/>
  <c r="G88" i="1" s="1"/>
  <c r="H25" i="3"/>
  <c r="F31" i="3"/>
  <c r="F9" i="1" s="1"/>
  <c r="F12" i="1" s="1"/>
  <c r="F61" i="1" s="1"/>
  <c r="F64" i="1" s="1"/>
  <c r="F88" i="1" s="1"/>
  <c r="P13" i="3"/>
  <c r="P33" i="3" s="1"/>
  <c r="E12" i="1"/>
  <c r="E61" i="1" s="1"/>
  <c r="E64" i="1" s="1"/>
  <c r="D7" i="1"/>
  <c r="P7" i="1" s="1"/>
  <c r="P22" i="3"/>
  <c r="P8" i="1"/>
  <c r="E88" i="1" l="1"/>
  <c r="I25" i="3"/>
  <c r="H31" i="3"/>
  <c r="D12" i="1"/>
  <c r="D61" i="1" s="1"/>
  <c r="D64" i="1" l="1"/>
  <c r="D88" i="1" s="1"/>
  <c r="H9" i="1"/>
  <c r="J25" i="3"/>
  <c r="I31" i="3"/>
  <c r="I9" i="1" s="1"/>
  <c r="I12" i="1" s="1"/>
  <c r="I61" i="1" s="1"/>
  <c r="I64" i="1" s="1"/>
  <c r="I88" i="1" s="1"/>
  <c r="H12" i="1" l="1"/>
  <c r="H61" i="1" s="1"/>
  <c r="K25" i="3"/>
  <c r="J31" i="3"/>
  <c r="J9" i="1" s="1"/>
  <c r="J12" i="1" s="1"/>
  <c r="J61" i="1" s="1"/>
  <c r="J64" i="1" s="1"/>
  <c r="J88" i="1" s="1"/>
  <c r="H64" i="1" l="1"/>
  <c r="H88" i="1" s="1"/>
  <c r="L25" i="3"/>
  <c r="K31" i="3"/>
  <c r="K9" i="1" l="1"/>
  <c r="L31" i="3"/>
  <c r="L9" i="1" s="1"/>
  <c r="L12" i="1" s="1"/>
  <c r="L61" i="1" s="1"/>
  <c r="L64" i="1" s="1"/>
  <c r="L88" i="1" s="1"/>
  <c r="M25" i="3"/>
  <c r="K12" i="1" l="1"/>
  <c r="K61" i="1" s="1"/>
  <c r="M31" i="3"/>
  <c r="M9" i="1" s="1"/>
  <c r="M12" i="1" s="1"/>
  <c r="M61" i="1" s="1"/>
  <c r="M64" i="1" s="1"/>
  <c r="M88" i="1" s="1"/>
  <c r="N25" i="3"/>
  <c r="K64" i="1" l="1"/>
  <c r="K88" i="1" s="1"/>
  <c r="O25" i="3"/>
  <c r="N31" i="3"/>
  <c r="N9" i="1" s="1"/>
  <c r="N12" i="1" s="1"/>
  <c r="N61" i="1" s="1"/>
  <c r="N64" i="1" s="1"/>
  <c r="N88" i="1" s="1"/>
  <c r="O31" i="3" l="1"/>
  <c r="P25" i="3"/>
  <c r="O9" i="1" l="1"/>
  <c r="P31" i="3"/>
  <c r="O12" i="1" l="1"/>
  <c r="O61" i="1" s="1"/>
  <c r="P9" i="1"/>
  <c r="P12" i="1" s="1"/>
  <c r="O64" i="1" l="1"/>
  <c r="O88" i="1" s="1"/>
  <c r="P61" i="1"/>
  <c r="P64" i="1" s="1"/>
  <c r="P89" i="1" l="1"/>
  <c r="P54" i="1"/>
  <c r="P53" i="1"/>
  <c r="P84" i="1"/>
  <c r="P95" i="1"/>
  <c r="P81" i="1"/>
  <c r="P79" i="1"/>
  <c r="P78" i="1"/>
  <c r="P52" i="1"/>
  <c r="P71" i="1"/>
  <c r="P34" i="1"/>
  <c r="P70" i="1"/>
  <c r="P27" i="1"/>
  <c r="P26" i="1"/>
  <c r="P25" i="1"/>
  <c r="P50" i="1"/>
  <c r="P35" i="1"/>
  <c r="P33" i="1"/>
  <c r="P32" i="1"/>
  <c r="O19" i="1"/>
  <c r="O21" i="1" s="1"/>
  <c r="O22" i="1" s="1"/>
  <c r="N19" i="1"/>
  <c r="N21" i="1" s="1"/>
  <c r="N22" i="1" s="1"/>
  <c r="M19" i="1"/>
  <c r="H19" i="1"/>
  <c r="H21" i="1" s="1"/>
  <c r="H22" i="1" s="1"/>
  <c r="G19" i="1"/>
  <c r="F19" i="1"/>
  <c r="F21" i="1" s="1"/>
  <c r="F22" i="1" s="1"/>
  <c r="E19" i="1"/>
  <c r="L19" i="1"/>
  <c r="K19" i="1"/>
  <c r="J19" i="1"/>
  <c r="J21" i="1" s="1"/>
  <c r="J22" i="1" s="1"/>
  <c r="I19" i="1"/>
  <c r="I21" i="1" s="1"/>
  <c r="I22" i="1" s="1"/>
  <c r="D19" i="1"/>
  <c r="O90" i="1" l="1"/>
  <c r="O97" i="1" s="1"/>
  <c r="J90" i="1"/>
  <c r="J97" i="1" s="1"/>
  <c r="F90" i="1"/>
  <c r="F97" i="1" s="1"/>
  <c r="H90" i="1"/>
  <c r="H97" i="1" s="1"/>
  <c r="I90" i="1"/>
  <c r="I97" i="1" s="1"/>
  <c r="N90" i="1"/>
  <c r="N97" i="1" s="1"/>
  <c r="P57" i="1"/>
  <c r="P82" i="1"/>
  <c r="P28" i="1"/>
  <c r="E21" i="1"/>
  <c r="E22" i="1" s="1"/>
  <c r="K21" i="1"/>
  <c r="K22" i="1" s="1"/>
  <c r="M21" i="1"/>
  <c r="M22" i="1" s="1"/>
  <c r="L21" i="1"/>
  <c r="L22" i="1" s="1"/>
  <c r="D21" i="1"/>
  <c r="D22" i="1" s="1"/>
  <c r="P19" i="1"/>
  <c r="P21" i="1" s="1"/>
  <c r="P22" i="1" s="1"/>
  <c r="P31" i="1"/>
  <c r="P42" i="1" s="1"/>
  <c r="P88" i="1" s="1"/>
  <c r="G21" i="1"/>
  <c r="G22" i="1" s="1"/>
  <c r="H91" i="1" l="1"/>
  <c r="N91" i="1"/>
  <c r="J91" i="1"/>
  <c r="I91" i="1"/>
  <c r="O91" i="1"/>
  <c r="F91" i="1"/>
  <c r="G90" i="1"/>
  <c r="G97" i="1" s="1"/>
  <c r="D90" i="1"/>
  <c r="D97" i="1" s="1"/>
  <c r="L90" i="1"/>
  <c r="L97" i="1" s="1"/>
  <c r="M90" i="1"/>
  <c r="M97" i="1" s="1"/>
  <c r="P90" i="1"/>
  <c r="P97" i="1" s="1"/>
  <c r="K90" i="1"/>
  <c r="K97" i="1" s="1"/>
  <c r="E90" i="1"/>
  <c r="E97" i="1" s="1"/>
  <c r="L91" i="1" l="1"/>
  <c r="M91" i="1"/>
  <c r="K91" i="1"/>
  <c r="G91" i="1"/>
  <c r="E91" i="1"/>
  <c r="P91" i="1"/>
  <c r="D91" i="1"/>
</calcChain>
</file>

<file path=xl/sharedStrings.xml><?xml version="1.0" encoding="utf-8"?>
<sst xmlns="http://schemas.openxmlformats.org/spreadsheetml/2006/main" count="139" uniqueCount="111">
  <si>
    <t xml:space="preserve">How to use this document: 
1. Input the figures for each element below - the figures shown are examples, please input your own figures into the green cells on the P&amp;L template  
2. For sales analysis there is an addition tab you can use to carry out further analysis by product. We have included general categories of operating expenses that are common across all sectors so you may want to change the categories to suit your business. 
3. All figures should be added as positive values. 
4. Once you have completed your total sales and costs of goods sold, the sheet works a gross profit and gross margin out for you - see glossary for explanations of these terms. 
5. Again, the headings below are generic so you may want to change them to suit your business. 
6. Work down the list of relevant expenses - this will lead you to a net operating profit - see glossary for explanation of this term. 
7. Add any interest, tax and depreciation / capital allowance es which would lead to a new profit for the year (You may need to seek advice from your accountant on this section if necessary) 
8. Explanations for each of the terms can be found in the Glossary tab. 
9. You can use this template to create both a forecast based on your last FY figures or to keep track of your monthly performance. 
10. To copy this sheet into a new excel file, right click on the sheet, select copy, tick create copy, then click ok. You  may want to copy the sales analysis sheet also. As this point, please re-name the sheet according to what you are using it for. 
</t>
  </si>
  <si>
    <t>P&amp;L Template</t>
  </si>
  <si>
    <t>Business Name</t>
  </si>
  <si>
    <t>Jan</t>
  </si>
  <si>
    <t>Feb</t>
  </si>
  <si>
    <t>Mar</t>
  </si>
  <si>
    <t>Apr</t>
  </si>
  <si>
    <t>May</t>
  </si>
  <si>
    <t>Jun</t>
  </si>
  <si>
    <t>Jul</t>
  </si>
  <si>
    <t>Aug</t>
  </si>
  <si>
    <t>Sep</t>
  </si>
  <si>
    <t>Oct</t>
  </si>
  <si>
    <t>Nov</t>
  </si>
  <si>
    <t>Dec</t>
  </si>
  <si>
    <t>FY</t>
  </si>
  <si>
    <t>Turnover / Sales</t>
  </si>
  <si>
    <t>See Sales Analysis Tab</t>
  </si>
  <si>
    <t>Other Turnover</t>
  </si>
  <si>
    <t>Total Turnover</t>
  </si>
  <si>
    <r>
      <t>Cost of Goods Sold</t>
    </r>
    <r>
      <rPr>
        <b/>
        <sz val="10"/>
        <color theme="1"/>
        <rFont val="Aptos Narrow"/>
        <family val="2"/>
        <scheme val="minor"/>
      </rPr>
      <t xml:space="preserve"> - Direct Selling Costs</t>
    </r>
  </si>
  <si>
    <t>Raw Materials / Stock used</t>
  </si>
  <si>
    <t>Packaging</t>
  </si>
  <si>
    <t>Other Direct Cost of Sales (per unit sold)</t>
  </si>
  <si>
    <t>Total COGS</t>
  </si>
  <si>
    <t>Gross Profit</t>
  </si>
  <si>
    <t>Gross Margin %</t>
  </si>
  <si>
    <t>Operating Expenses</t>
  </si>
  <si>
    <t>Staff Costs</t>
  </si>
  <si>
    <t>Wages</t>
  </si>
  <si>
    <t>National insurance</t>
  </si>
  <si>
    <t>Pension</t>
  </si>
  <si>
    <t>Total Staff Costs</t>
  </si>
  <si>
    <t>Utilities, Rent, Rates &amp; Insurance</t>
  </si>
  <si>
    <t>Energy (Gas &amp; Electric) &amp; Water</t>
  </si>
  <si>
    <t>Rent</t>
  </si>
  <si>
    <t>Rates</t>
  </si>
  <si>
    <t>Repairs &amp; Maintenance</t>
  </si>
  <si>
    <t>Pitch Fees</t>
  </si>
  <si>
    <t>Trading Licence Fees (Trading, Food, Alcohol etc)</t>
  </si>
  <si>
    <t>Product Development</t>
  </si>
  <si>
    <t>Memberships / Subscriptions</t>
  </si>
  <si>
    <t>Cleaning</t>
  </si>
  <si>
    <t>Insurance</t>
  </si>
  <si>
    <t>Other Items</t>
  </si>
  <si>
    <t>Total Utilities, Rent, Rates &amp; Insurance Costs</t>
  </si>
  <si>
    <t>Printing &amp; Stationery</t>
  </si>
  <si>
    <t>Stationery (inc Menus, Flyers etc)</t>
  </si>
  <si>
    <t>Office Supplies (printers etc)</t>
  </si>
  <si>
    <t>Other Printing</t>
  </si>
  <si>
    <t>Total Printing &amp; Stationery Costs</t>
  </si>
  <si>
    <t>HR &amp; Training</t>
  </si>
  <si>
    <t>HR Support</t>
  </si>
  <si>
    <t>Uniforms</t>
  </si>
  <si>
    <t>Travel &amp; Subsistence Expenses</t>
  </si>
  <si>
    <t>Staff Food</t>
  </si>
  <si>
    <t>Training / Staff development</t>
  </si>
  <si>
    <t>Other HR</t>
  </si>
  <si>
    <t>Total HR &amp; Training Costs</t>
  </si>
  <si>
    <t>Finance &amp; Accounting Costs</t>
  </si>
  <si>
    <t>Accountancy</t>
  </si>
  <si>
    <t>Bank / Payment Processing Fees (Card processing etc)</t>
  </si>
  <si>
    <t>Payroll Costs</t>
  </si>
  <si>
    <t>Other Finance</t>
  </si>
  <si>
    <t>Total Finance Costs</t>
  </si>
  <si>
    <t>Professional Services</t>
  </si>
  <si>
    <t>Consultancy</t>
  </si>
  <si>
    <t>Legal / HR costs</t>
  </si>
  <si>
    <t>Total Professional Costs</t>
  </si>
  <si>
    <t>Marketing &amp; Promotion</t>
  </si>
  <si>
    <t>Marketing / Advertising / PR</t>
  </si>
  <si>
    <t>Website / Social Media Costs</t>
  </si>
  <si>
    <t>Business Events</t>
  </si>
  <si>
    <t>Other Marketing</t>
  </si>
  <si>
    <t>Total Marketing &amp; Business Development Costs</t>
  </si>
  <si>
    <t>IT Costs</t>
  </si>
  <si>
    <t>IT Expenses / Software / Small Hardware items</t>
  </si>
  <si>
    <t>Broadband / Telephones</t>
  </si>
  <si>
    <t>Other IT Costs</t>
  </si>
  <si>
    <t>Total IT Costs</t>
  </si>
  <si>
    <t>Other Costs</t>
  </si>
  <si>
    <t>Total Operating Expenses</t>
  </si>
  <si>
    <r>
      <t>Net Operating Profit</t>
    </r>
    <r>
      <rPr>
        <b/>
        <sz val="10"/>
        <color theme="1"/>
        <rFont val="Aptos Narrow"/>
        <family val="2"/>
        <scheme val="minor"/>
      </rPr>
      <t xml:space="preserve"> (Before Interest, Tax &amp; Depreciation)</t>
    </r>
  </si>
  <si>
    <t>Net Margin %</t>
  </si>
  <si>
    <t>Bank / Loan Interest (Rec'd -ve, Paid +ve)</t>
  </si>
  <si>
    <t>Taxation</t>
  </si>
  <si>
    <t>Depreciation (Equipment, Vehicles etc) / Capital Allowances</t>
  </si>
  <si>
    <r>
      <t xml:space="preserve">Net Profit </t>
    </r>
    <r>
      <rPr>
        <b/>
        <sz val="10"/>
        <color theme="1"/>
        <rFont val="Aptos Narrow"/>
        <family val="2"/>
        <scheme val="minor"/>
      </rPr>
      <t>(After Interest, Tax &amp; Depreciation)</t>
    </r>
  </si>
  <si>
    <t>Sales Analysis</t>
  </si>
  <si>
    <t>Hot Food</t>
  </si>
  <si>
    <t>Product 1</t>
  </si>
  <si>
    <t>Product 2</t>
  </si>
  <si>
    <t>Product 3</t>
  </si>
  <si>
    <t>Product 4</t>
  </si>
  <si>
    <t>Product 5</t>
  </si>
  <si>
    <t>Product 6</t>
  </si>
  <si>
    <t>Total Hot Food</t>
  </si>
  <si>
    <t>Cold Food</t>
  </si>
  <si>
    <t>Total Cold Food</t>
  </si>
  <si>
    <t>Drinks</t>
  </si>
  <si>
    <t>Hot Drinks</t>
  </si>
  <si>
    <t>Cold Drinks</t>
  </si>
  <si>
    <t>Total Drinks</t>
  </si>
  <si>
    <r>
      <t>1. Turnover:</t>
    </r>
    <r>
      <rPr>
        <sz val="11"/>
        <color theme="1"/>
        <rFont val="Aptos Narrow"/>
        <family val="2"/>
        <scheme val="minor"/>
      </rPr>
      <t xml:space="preserve"> This includes all the money earned from selling food items.</t>
    </r>
  </si>
  <si>
    <r>
      <t>2. COGS (Cost of Goods Sold):</t>
    </r>
    <r>
      <rPr>
        <sz val="11"/>
        <color theme="1"/>
        <rFont val="Aptos Narrow"/>
        <family val="2"/>
        <scheme val="minor"/>
      </rPr>
      <t xml:space="preserve"> The direct costs associated with producing the food items sold, including ingredients and packaging materials.</t>
    </r>
  </si>
  <si>
    <r>
      <t>3. Gross Profit:</t>
    </r>
    <r>
      <rPr>
        <sz val="11"/>
        <color theme="1"/>
        <rFont val="Aptos Narrow"/>
        <family val="2"/>
        <scheme val="minor"/>
      </rPr>
      <t xml:space="preserve"> The profit made after subtracting COGS from Turnover.</t>
    </r>
  </si>
  <si>
    <r>
      <t>4. Total Operating Expenses:</t>
    </r>
    <r>
      <rPr>
        <sz val="11"/>
        <color theme="1"/>
        <rFont val="Aptos Narrow"/>
        <family val="2"/>
        <scheme val="minor"/>
      </rPr>
      <t xml:space="preserve"> These are the regular expenses required to run the street food business, such as rent, utilities and wages.</t>
    </r>
  </si>
  <si>
    <r>
      <t>5. Net Operating Profit:</t>
    </r>
    <r>
      <rPr>
        <sz val="11"/>
        <color theme="1"/>
        <rFont val="Aptos Narrow"/>
        <family val="2"/>
        <scheme val="minor"/>
      </rPr>
      <t xml:space="preserve"> This is the profit after all operating expenses have been deducted from the Gross Profit.</t>
    </r>
  </si>
  <si>
    <r>
      <t>6. Non-Operating Income/Expenses:</t>
    </r>
    <r>
      <rPr>
        <sz val="11"/>
        <color theme="1"/>
        <rFont val="Aptos Narrow"/>
        <family val="2"/>
        <scheme val="minor"/>
      </rPr>
      <t xml:space="preserve"> Any additional income or expenses not related to the core business operations.</t>
    </r>
  </si>
  <si>
    <r>
      <t>7. Net Profit After Tax:</t>
    </r>
    <r>
      <rPr>
        <sz val="11"/>
        <color theme="1"/>
        <rFont val="Aptos Narrow"/>
        <family val="2"/>
        <scheme val="minor"/>
      </rPr>
      <t xml:space="preserve"> The final profit after Interest, Taxes and Depreciation / Capital Allowances have been deducted.</t>
    </r>
  </si>
  <si>
    <t xml:space="preserve">This P&amp;L account will help you keep track of and analyse the financial performance of your business over a specified period of time.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</si>
</sst>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0_-;\-* #,##0.0_-;_-* &quot;-&quot;?_-;_-@_-"/>
    <numFmt numFmtId="166" formatCode="#,##0;[Red]\-#,##0;\ "/>
    <numFmt numFmtId="167" formatCode="0.0%;[Red]\-0.0%;\ "/>
  </numFmts>
  <fonts count="15">
    <font>
      <sz val="11"/>
      <color theme="1"/>
      <name val="Aptos Narrow"/>
      <family val="2"/>
      <scheme val="minor"/>
    </font>
    <font>
      <sz val="11"/>
      <color theme="1"/>
      <name val="Aptos Narrow"/>
      <family val="2"/>
      <scheme val="minor"/>
    </font>
    <font>
      <b/>
      <sz val="11"/>
      <color theme="1"/>
      <name val="Aptos Narrow"/>
      <family val="2"/>
      <scheme val="minor"/>
    </font>
    <font>
      <b/>
      <sz val="9"/>
      <color theme="1"/>
      <name val="Aptos Narrow"/>
      <family val="2"/>
      <scheme val="minor"/>
    </font>
    <font>
      <i/>
      <sz val="11"/>
      <color theme="1"/>
      <name val="Aptos Narrow"/>
      <family val="2"/>
      <scheme val="minor"/>
    </font>
    <font>
      <sz val="8"/>
      <name val="Aptos Narrow"/>
      <family val="2"/>
      <scheme val="minor"/>
    </font>
    <font>
      <b/>
      <u/>
      <sz val="11"/>
      <color theme="1"/>
      <name val="Aptos Narrow"/>
      <family val="2"/>
      <scheme val="minor"/>
    </font>
    <font>
      <sz val="10"/>
      <color theme="1"/>
      <name val="Aptos Narrow"/>
      <family val="2"/>
      <scheme val="minor"/>
    </font>
    <font>
      <b/>
      <sz val="10"/>
      <color theme="1"/>
      <name val="Aptos Narrow"/>
      <family val="2"/>
      <scheme val="minor"/>
    </font>
    <font>
      <b/>
      <sz val="14"/>
      <color theme="1"/>
      <name val="Aptos Narrow"/>
      <family val="2"/>
      <scheme val="minor"/>
    </font>
    <font>
      <b/>
      <u/>
      <sz val="14"/>
      <color theme="1"/>
      <name val="Aptos Narrow"/>
      <family val="2"/>
      <scheme val="minor"/>
    </font>
    <font>
      <b/>
      <sz val="20"/>
      <color theme="1"/>
      <name val="Aptos Narrow"/>
      <family val="2"/>
      <scheme val="minor"/>
    </font>
    <font>
      <sz val="14"/>
      <color theme="1"/>
      <name val="Aptos Narrow"/>
      <family val="2"/>
      <scheme val="minor"/>
    </font>
    <font>
      <sz val="8"/>
      <color theme="1"/>
      <name val="Aptos Narrow"/>
      <family val="2"/>
      <scheme val="minor"/>
    </font>
    <font>
      <b/>
      <sz val="8"/>
      <color theme="1"/>
      <name val="Aptos Narrow"/>
      <family val="2"/>
      <scheme val="minor"/>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7">
    <border>
      <left/>
      <right/>
      <top/>
      <bottom/>
      <diagonal/>
    </border>
    <border>
      <left/>
      <right/>
      <top/>
      <bottom style="thin">
        <color indexed="64"/>
      </bottom>
      <diagonal/>
    </border>
    <border>
      <left/>
      <right/>
      <top style="thin">
        <color auto="1"/>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0" fontId="2" fillId="0" borderId="0" xfId="0" applyFont="1"/>
    <xf numFmtId="165" fontId="0" fillId="0" borderId="0" xfId="0" applyNumberFormat="1"/>
    <xf numFmtId="9" fontId="0" fillId="0" borderId="0" xfId="2" applyFont="1"/>
    <xf numFmtId="165" fontId="2" fillId="0" borderId="0" xfId="0" applyNumberFormat="1" applyFont="1"/>
    <xf numFmtId="0" fontId="3" fillId="0" borderId="0" xfId="0" applyFont="1"/>
    <xf numFmtId="0" fontId="2" fillId="2" borderId="3" xfId="0" applyFont="1" applyFill="1" applyBorder="1"/>
    <xf numFmtId="0" fontId="6" fillId="0" borderId="0" xfId="0" applyFont="1"/>
    <xf numFmtId="0" fontId="4" fillId="0" borderId="0" xfId="0" applyFont="1"/>
    <xf numFmtId="0" fontId="9" fillId="0" borderId="0" xfId="0" applyFont="1"/>
    <xf numFmtId="0" fontId="10" fillId="0" borderId="0" xfId="0" applyFont="1"/>
    <xf numFmtId="166" fontId="8" fillId="0" borderId="4" xfId="1" applyNumberFormat="1" applyFont="1" applyBorder="1" applyAlignment="1">
      <alignment horizontal="center"/>
    </xf>
    <xf numFmtId="166" fontId="8" fillId="0" borderId="4" xfId="1" applyNumberFormat="1" applyFont="1" applyFill="1" applyBorder="1" applyAlignment="1">
      <alignment horizontal="center"/>
    </xf>
    <xf numFmtId="166" fontId="8" fillId="0" borderId="0" xfId="1" applyNumberFormat="1" applyFont="1" applyBorder="1" applyAlignment="1">
      <alignment horizontal="center"/>
    </xf>
    <xf numFmtId="166" fontId="8" fillId="0" borderId="0" xfId="1" applyNumberFormat="1" applyFont="1" applyFill="1" applyBorder="1" applyAlignment="1">
      <alignment horizontal="center"/>
    </xf>
    <xf numFmtId="166" fontId="7" fillId="0" borderId="0" xfId="1" applyNumberFormat="1" applyFont="1" applyAlignment="1">
      <alignment horizontal="right"/>
    </xf>
    <xf numFmtId="166" fontId="8" fillId="0" borderId="0" xfId="1" applyNumberFormat="1" applyFont="1" applyFill="1" applyAlignment="1">
      <alignment horizontal="right"/>
    </xf>
    <xf numFmtId="166" fontId="7" fillId="0" borderId="0" xfId="1" applyNumberFormat="1" applyFont="1" applyFill="1" applyAlignment="1">
      <alignment horizontal="right"/>
    </xf>
    <xf numFmtId="166" fontId="8" fillId="0" borderId="0" xfId="1" applyNumberFormat="1" applyFont="1" applyBorder="1" applyAlignment="1">
      <alignment horizontal="right"/>
    </xf>
    <xf numFmtId="166" fontId="8" fillId="0" borderId="0" xfId="1" applyNumberFormat="1" applyFont="1" applyFill="1" applyBorder="1" applyAlignment="1">
      <alignment horizontal="right"/>
    </xf>
    <xf numFmtId="166" fontId="0" fillId="0" borderId="0" xfId="0" applyNumberFormat="1" applyAlignment="1">
      <alignment horizontal="right"/>
    </xf>
    <xf numFmtId="166" fontId="7" fillId="0" borderId="0" xfId="1" applyNumberFormat="1" applyFont="1" applyBorder="1" applyAlignment="1">
      <alignment horizontal="right"/>
    </xf>
    <xf numFmtId="166" fontId="7" fillId="0" borderId="0" xfId="2" applyNumberFormat="1" applyFont="1" applyBorder="1" applyAlignment="1">
      <alignment horizontal="right"/>
    </xf>
    <xf numFmtId="166" fontId="8" fillId="0" borderId="2" xfId="1" applyNumberFormat="1" applyFont="1" applyBorder="1" applyAlignment="1">
      <alignment horizontal="right"/>
    </xf>
    <xf numFmtId="166" fontId="8" fillId="0" borderId="2" xfId="1" applyNumberFormat="1" applyFont="1" applyFill="1" applyBorder="1" applyAlignment="1">
      <alignment horizontal="right"/>
    </xf>
    <xf numFmtId="166" fontId="7" fillId="0" borderId="2" xfId="1" applyNumberFormat="1" applyFont="1" applyBorder="1" applyAlignment="1">
      <alignment horizontal="right"/>
    </xf>
    <xf numFmtId="166" fontId="7" fillId="0" borderId="2" xfId="1" applyNumberFormat="1" applyFont="1" applyFill="1" applyBorder="1" applyAlignment="1">
      <alignment horizontal="right"/>
    </xf>
    <xf numFmtId="166" fontId="7" fillId="0" borderId="0" xfId="1" applyNumberFormat="1" applyFont="1" applyFill="1" applyBorder="1" applyAlignment="1">
      <alignment horizontal="right"/>
    </xf>
    <xf numFmtId="166" fontId="7" fillId="0" borderId="3" xfId="1" applyNumberFormat="1" applyFont="1" applyFill="1" applyBorder="1" applyAlignment="1">
      <alignment horizontal="right"/>
    </xf>
    <xf numFmtId="166" fontId="7" fillId="0" borderId="3" xfId="1" applyNumberFormat="1" applyFont="1" applyBorder="1" applyAlignment="1">
      <alignment horizontal="right"/>
    </xf>
    <xf numFmtId="166" fontId="7" fillId="2" borderId="3" xfId="1" applyNumberFormat="1" applyFont="1" applyFill="1" applyBorder="1" applyAlignment="1">
      <alignment horizontal="right"/>
    </xf>
    <xf numFmtId="166" fontId="7" fillId="0" borderId="1" xfId="1" applyNumberFormat="1" applyFont="1" applyFill="1" applyBorder="1" applyAlignment="1">
      <alignment horizontal="right"/>
    </xf>
    <xf numFmtId="0" fontId="12" fillId="0" borderId="0" xfId="0" applyFont="1" applyAlignment="1">
      <alignment vertical="center"/>
    </xf>
    <xf numFmtId="0" fontId="9" fillId="0" borderId="0" xfId="0" applyFont="1" applyAlignment="1">
      <alignment vertical="center"/>
    </xf>
    <xf numFmtId="166" fontId="12" fillId="0" borderId="0" xfId="1" applyNumberFormat="1" applyFont="1" applyBorder="1" applyAlignment="1">
      <alignment horizontal="right" vertical="center"/>
    </xf>
    <xf numFmtId="166" fontId="12" fillId="0" borderId="0" xfId="0" applyNumberFormat="1" applyFont="1" applyAlignment="1">
      <alignment horizontal="right" vertical="center"/>
    </xf>
    <xf numFmtId="166" fontId="9" fillId="0" borderId="0" xfId="1" applyNumberFormat="1" applyFont="1" applyFill="1" applyBorder="1" applyAlignment="1">
      <alignment horizontal="right" vertical="center"/>
    </xf>
    <xf numFmtId="9" fontId="2" fillId="0" borderId="0" xfId="2" applyFont="1"/>
    <xf numFmtId="0" fontId="13" fillId="0" borderId="0" xfId="0" applyFont="1"/>
    <xf numFmtId="0" fontId="13" fillId="0" borderId="0" xfId="0" applyFont="1" applyAlignment="1">
      <alignment horizontal="right"/>
    </xf>
    <xf numFmtId="0" fontId="14" fillId="0" borderId="0" xfId="0" applyFont="1"/>
    <xf numFmtId="165" fontId="13" fillId="0" borderId="0" xfId="0" applyNumberFormat="1" applyFont="1"/>
    <xf numFmtId="0" fontId="2" fillId="0" borderId="0" xfId="0" applyFont="1" applyAlignment="1">
      <alignment horizontal="left" vertical="center" indent="1"/>
    </xf>
    <xf numFmtId="0" fontId="9" fillId="0" borderId="3" xfId="0" applyFont="1" applyBorder="1"/>
    <xf numFmtId="0" fontId="12" fillId="0" borderId="0" xfId="0" applyFont="1"/>
    <xf numFmtId="166" fontId="12" fillId="0" borderId="3" xfId="1" applyNumberFormat="1" applyFont="1" applyBorder="1" applyAlignment="1">
      <alignment horizontal="right"/>
    </xf>
    <xf numFmtId="165" fontId="12" fillId="0" borderId="0" xfId="0" applyNumberFormat="1" applyFont="1"/>
    <xf numFmtId="0" fontId="9" fillId="2" borderId="3" xfId="0" applyFont="1" applyFill="1" applyBorder="1"/>
    <xf numFmtId="166" fontId="0" fillId="0" borderId="0" xfId="0" applyNumberFormat="1"/>
    <xf numFmtId="166" fontId="0" fillId="0" borderId="2" xfId="0" applyNumberFormat="1" applyBorder="1"/>
    <xf numFmtId="166" fontId="2" fillId="0" borderId="4" xfId="0" applyNumberFormat="1" applyFont="1" applyBorder="1"/>
    <xf numFmtId="167" fontId="13" fillId="0" borderId="0" xfId="2" applyNumberFormat="1" applyFont="1" applyBorder="1" applyAlignment="1">
      <alignment horizontal="right"/>
    </xf>
    <xf numFmtId="166" fontId="7" fillId="3" borderId="0" xfId="1" applyNumberFormat="1" applyFont="1" applyFill="1" applyBorder="1" applyAlignment="1">
      <alignment horizontal="right"/>
    </xf>
    <xf numFmtId="166" fontId="7" fillId="3" borderId="1" xfId="1" applyNumberFormat="1" applyFont="1" applyFill="1" applyBorder="1" applyAlignment="1">
      <alignment horizontal="right"/>
    </xf>
    <xf numFmtId="166" fontId="0" fillId="3" borderId="0" xfId="0" applyNumberFormat="1" applyFill="1" applyAlignment="1">
      <alignment horizontal="right"/>
    </xf>
    <xf numFmtId="166" fontId="9" fillId="2" borderId="2" xfId="1" applyNumberFormat="1" applyFont="1" applyFill="1" applyBorder="1" applyAlignment="1">
      <alignment horizontal="right"/>
    </xf>
    <xf numFmtId="0" fontId="9" fillId="2" borderId="2" xfId="0" applyFont="1" applyFill="1" applyBorder="1"/>
    <xf numFmtId="166" fontId="9" fillId="2" borderId="5" xfId="1" applyNumberFormat="1" applyFont="1" applyFill="1" applyBorder="1" applyAlignment="1">
      <alignment horizontal="right"/>
    </xf>
    <xf numFmtId="166" fontId="0" fillId="3" borderId="0" xfId="0" applyNumberFormat="1" applyFill="1"/>
    <xf numFmtId="0" fontId="0" fillId="3" borderId="0" xfId="0" applyFill="1"/>
    <xf numFmtId="166" fontId="7" fillId="3" borderId="0" xfId="1" applyNumberFormat="1" applyFont="1" applyFill="1" applyAlignment="1">
      <alignment horizontal="right"/>
    </xf>
    <xf numFmtId="0" fontId="0" fillId="0" borderId="6" xfId="0" applyBorder="1"/>
    <xf numFmtId="0" fontId="2" fillId="0" borderId="6" xfId="0" applyFont="1" applyBorder="1" applyAlignment="1">
      <alignment horizontal="left" wrapText="1"/>
    </xf>
    <xf numFmtId="166" fontId="12" fillId="0" borderId="4" xfId="0" applyNumberFormat="1" applyFont="1" applyBorder="1" applyAlignment="1">
      <alignment horizontal="left" vertical="center"/>
    </xf>
    <xf numFmtId="0" fontId="11" fillId="0" borderId="4"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1114425</xdr:colOff>
      <xdr:row>0</xdr:row>
      <xdr:rowOff>0</xdr:rowOff>
    </xdr:from>
    <xdr:to>
      <xdr:col>0</xdr:col>
      <xdr:colOff>4476750</xdr:colOff>
      <xdr:row>0</xdr:row>
      <xdr:rowOff>1712910</xdr:rowOff>
    </xdr:to>
    <xdr:pic>
      <xdr:nvPicPr>
        <xdr:cNvPr id="3" name="Picture 2">
          <a:extLst>
            <a:ext uri="{FF2B5EF4-FFF2-40B4-BE49-F238E27FC236}">
              <a16:creationId xmlns:a16="http://schemas.microsoft.com/office/drawing/2014/main" id="{13628D3C-6E58-4F66-DC36-8271C1AAEF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425" y="0"/>
          <a:ext cx="3362325" cy="1712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3929B-8FAF-495E-9202-AADE32119E9C}">
  <dimension ref="A1:O2"/>
  <sheetViews>
    <sheetView tabSelected="1" workbookViewId="0">
      <selection activeCell="A3" sqref="A3"/>
    </sheetView>
  </sheetViews>
  <sheetFormatPr defaultRowHeight="15"/>
  <cols>
    <col min="1" max="1" width="89.42578125" customWidth="1"/>
  </cols>
  <sheetData>
    <row r="1" spans="1:15" ht="135" customHeight="1" thickBot="1">
      <c r="A1" s="61"/>
    </row>
    <row r="2" spans="1:15" ht="408.75" customHeight="1" thickBot="1">
      <c r="A2" s="62" t="s">
        <v>0</v>
      </c>
      <c r="C2" s="15"/>
      <c r="D2" s="15"/>
      <c r="E2" s="15"/>
      <c r="F2" s="15"/>
      <c r="G2" s="15"/>
      <c r="H2" s="15"/>
      <c r="I2" s="15"/>
      <c r="J2" s="15"/>
      <c r="K2" s="15"/>
      <c r="L2" s="15"/>
      <c r="M2" s="15"/>
      <c r="N2" s="15"/>
      <c r="O2" s="1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39D0E-D97E-407E-BA1B-2FCE2620B280}">
  <sheetPr>
    <pageSetUpPr fitToPage="1"/>
  </sheetPr>
  <dimension ref="B1:R148"/>
  <sheetViews>
    <sheetView showGridLines="0" topLeftCell="A75" zoomScaleNormal="100" workbookViewId="0">
      <selection activeCell="B93" sqref="B93"/>
    </sheetView>
  </sheetViews>
  <sheetFormatPr defaultRowHeight="15"/>
  <cols>
    <col min="1" max="1" width="2.42578125" customWidth="1"/>
    <col min="2" max="2" width="52.7109375" customWidth="1"/>
    <col min="3" max="3" width="1.28515625" customWidth="1"/>
    <col min="4" max="15" width="8.5703125" style="15" customWidth="1"/>
    <col min="16" max="16" width="8.5703125" style="16" customWidth="1"/>
    <col min="17" max="17" width="25.5703125" bestFit="1" customWidth="1"/>
  </cols>
  <sheetData>
    <row r="1" spans="2:18" ht="26.25">
      <c r="B1" s="64" t="s">
        <v>1</v>
      </c>
      <c r="C1" s="64"/>
      <c r="D1" s="64"/>
      <c r="E1" s="64"/>
      <c r="F1" s="64"/>
      <c r="G1" s="64"/>
      <c r="H1" s="64"/>
      <c r="I1" s="64"/>
      <c r="J1" s="64"/>
      <c r="K1" s="64"/>
      <c r="L1" s="64"/>
      <c r="M1" s="64"/>
      <c r="N1" s="64"/>
      <c r="O1" s="64"/>
      <c r="P1" s="64"/>
    </row>
    <row r="3" spans="2:18" s="32" customFormat="1" ht="18.75">
      <c r="B3" s="33" t="s">
        <v>2</v>
      </c>
      <c r="D3" s="63"/>
      <c r="E3" s="63"/>
      <c r="F3" s="63"/>
      <c r="G3" s="63"/>
      <c r="H3" s="63"/>
      <c r="I3" s="34"/>
      <c r="J3" s="34"/>
      <c r="K3" s="35"/>
      <c r="L3" s="35"/>
      <c r="M3" s="35"/>
      <c r="N3" s="35"/>
      <c r="O3" s="35"/>
      <c r="P3" s="36"/>
    </row>
    <row r="4" spans="2:18">
      <c r="B4" s="5"/>
      <c r="D4" s="17"/>
      <c r="E4" s="17"/>
      <c r="F4" s="17"/>
      <c r="G4" s="17"/>
      <c r="H4" s="17"/>
      <c r="I4" s="17"/>
      <c r="J4" s="17"/>
      <c r="K4" s="17"/>
      <c r="L4" s="17"/>
      <c r="M4" s="17"/>
      <c r="N4" s="17"/>
      <c r="O4" s="17"/>
    </row>
    <row r="5" spans="2:18">
      <c r="D5" s="11" t="s">
        <v>3</v>
      </c>
      <c r="E5" s="11" t="s">
        <v>4</v>
      </c>
      <c r="F5" s="11" t="s">
        <v>5</v>
      </c>
      <c r="G5" s="11" t="s">
        <v>6</v>
      </c>
      <c r="H5" s="11" t="s">
        <v>7</v>
      </c>
      <c r="I5" s="11" t="s">
        <v>8</v>
      </c>
      <c r="J5" s="11" t="s">
        <v>9</v>
      </c>
      <c r="K5" s="11" t="s">
        <v>10</v>
      </c>
      <c r="L5" s="11" t="s">
        <v>11</v>
      </c>
      <c r="M5" s="11" t="s">
        <v>12</v>
      </c>
      <c r="N5" s="11" t="s">
        <v>13</v>
      </c>
      <c r="O5" s="11" t="s">
        <v>14</v>
      </c>
      <c r="P5" s="12" t="s">
        <v>15</v>
      </c>
    </row>
    <row r="6" spans="2:18" ht="18.75">
      <c r="B6" s="10" t="s">
        <v>16</v>
      </c>
      <c r="D6" s="18"/>
      <c r="E6" s="18"/>
      <c r="F6" s="18"/>
      <c r="G6" s="18"/>
      <c r="H6" s="18"/>
      <c r="I6" s="18"/>
      <c r="J6" s="18"/>
      <c r="K6" s="18"/>
      <c r="L6" s="18"/>
      <c r="M6" s="18"/>
      <c r="N6" s="18"/>
      <c r="O6" s="18"/>
      <c r="P6" s="19"/>
    </row>
    <row r="7" spans="2:18">
      <c r="B7" t="str">
        <f>'Sales Analysis'!B13</f>
        <v>Total Hot Food</v>
      </c>
      <c r="D7" s="21">
        <f>'Sales Analysis'!D13</f>
        <v>250</v>
      </c>
      <c r="E7" s="21">
        <f>'Sales Analysis'!E13</f>
        <v>250</v>
      </c>
      <c r="F7" s="21">
        <f>'Sales Analysis'!F13</f>
        <v>250</v>
      </c>
      <c r="G7" s="21">
        <f>'Sales Analysis'!G13</f>
        <v>250</v>
      </c>
      <c r="H7" s="21">
        <f>'Sales Analysis'!H13</f>
        <v>250</v>
      </c>
      <c r="I7" s="21">
        <f>'Sales Analysis'!I13</f>
        <v>250</v>
      </c>
      <c r="J7" s="21">
        <f>'Sales Analysis'!J13</f>
        <v>250</v>
      </c>
      <c r="K7" s="21">
        <f>'Sales Analysis'!K13</f>
        <v>250</v>
      </c>
      <c r="L7" s="21">
        <f>'Sales Analysis'!L13</f>
        <v>250</v>
      </c>
      <c r="M7" s="21">
        <f>'Sales Analysis'!M13</f>
        <v>250</v>
      </c>
      <c r="N7" s="21">
        <f>'Sales Analysis'!N13</f>
        <v>250</v>
      </c>
      <c r="O7" s="21">
        <f>'Sales Analysis'!O13</f>
        <v>250</v>
      </c>
      <c r="P7" s="27">
        <f t="shared" ref="P7:P11" si="0">SUM(D7:O7)</f>
        <v>3000</v>
      </c>
      <c r="Q7" t="s">
        <v>17</v>
      </c>
    </row>
    <row r="8" spans="2:18">
      <c r="B8" t="str">
        <f>'Sales Analysis'!B22</f>
        <v>Total Cold Food</v>
      </c>
      <c r="D8" s="21">
        <f>'Sales Analysis'!D22</f>
        <v>200</v>
      </c>
      <c r="E8" s="21">
        <f>'Sales Analysis'!E22</f>
        <v>200</v>
      </c>
      <c r="F8" s="21">
        <f>'Sales Analysis'!F22</f>
        <v>200</v>
      </c>
      <c r="G8" s="21">
        <f>'Sales Analysis'!G22</f>
        <v>200</v>
      </c>
      <c r="H8" s="21">
        <f>'Sales Analysis'!H22</f>
        <v>200</v>
      </c>
      <c r="I8" s="21">
        <f>'Sales Analysis'!I22</f>
        <v>200</v>
      </c>
      <c r="J8" s="21">
        <f>'Sales Analysis'!J22</f>
        <v>200</v>
      </c>
      <c r="K8" s="21">
        <f>'Sales Analysis'!K22</f>
        <v>200</v>
      </c>
      <c r="L8" s="21">
        <f>'Sales Analysis'!L22</f>
        <v>200</v>
      </c>
      <c r="M8" s="21">
        <f>'Sales Analysis'!M22</f>
        <v>200</v>
      </c>
      <c r="N8" s="21">
        <f>'Sales Analysis'!N22</f>
        <v>200</v>
      </c>
      <c r="O8" s="21">
        <f>'Sales Analysis'!O22</f>
        <v>200</v>
      </c>
      <c r="P8" s="27">
        <f t="shared" si="0"/>
        <v>2400</v>
      </c>
      <c r="Q8" t="s">
        <v>17</v>
      </c>
    </row>
    <row r="9" spans="2:18">
      <c r="B9" t="str">
        <f>'Sales Analysis'!B31</f>
        <v>Total Drinks</v>
      </c>
      <c r="D9" s="20">
        <f>'Sales Analysis'!D31</f>
        <v>50</v>
      </c>
      <c r="E9" s="20">
        <f>'Sales Analysis'!E31</f>
        <v>55</v>
      </c>
      <c r="F9" s="20">
        <f>'Sales Analysis'!F31</f>
        <v>60</v>
      </c>
      <c r="G9" s="20">
        <f>'Sales Analysis'!G31</f>
        <v>65</v>
      </c>
      <c r="H9" s="20">
        <f>'Sales Analysis'!H31</f>
        <v>70</v>
      </c>
      <c r="I9" s="20">
        <f>'Sales Analysis'!I31</f>
        <v>75</v>
      </c>
      <c r="J9" s="20">
        <f>'Sales Analysis'!J31</f>
        <v>80</v>
      </c>
      <c r="K9" s="20">
        <f>'Sales Analysis'!K31</f>
        <v>85</v>
      </c>
      <c r="L9" s="20">
        <f>'Sales Analysis'!L31</f>
        <v>90</v>
      </c>
      <c r="M9" s="20">
        <f>'Sales Analysis'!M31</f>
        <v>95</v>
      </c>
      <c r="N9" s="20">
        <f>'Sales Analysis'!N31</f>
        <v>100</v>
      </c>
      <c r="O9" s="20">
        <f>'Sales Analysis'!O31</f>
        <v>105</v>
      </c>
      <c r="P9" s="27">
        <f t="shared" si="0"/>
        <v>930</v>
      </c>
      <c r="Q9" t="s">
        <v>17</v>
      </c>
    </row>
    <row r="10" spans="2:18">
      <c r="B10" t="s">
        <v>18</v>
      </c>
      <c r="D10" s="54"/>
      <c r="E10" s="54"/>
      <c r="F10" s="54"/>
      <c r="G10" s="54"/>
      <c r="H10" s="54"/>
      <c r="I10" s="54"/>
      <c r="J10" s="54"/>
      <c r="K10" s="54"/>
      <c r="L10" s="54"/>
      <c r="M10" s="54"/>
      <c r="N10" s="54"/>
      <c r="O10" s="54"/>
      <c r="P10" s="27">
        <f t="shared" si="0"/>
        <v>0</v>
      </c>
    </row>
    <row r="11" spans="2:18">
      <c r="B11" t="s">
        <v>18</v>
      </c>
      <c r="D11" s="52"/>
      <c r="E11" s="52"/>
      <c r="F11" s="52"/>
      <c r="G11" s="52"/>
      <c r="H11" s="52"/>
      <c r="I11" s="52"/>
      <c r="J11" s="52"/>
      <c r="K11" s="52"/>
      <c r="L11" s="52"/>
      <c r="M11" s="52"/>
      <c r="N11" s="52"/>
      <c r="O11" s="52"/>
      <c r="P11" s="27">
        <f t="shared" si="0"/>
        <v>0</v>
      </c>
    </row>
    <row r="12" spans="2:18">
      <c r="B12" s="1" t="s">
        <v>19</v>
      </c>
      <c r="D12" s="28">
        <f>SUM(D7:D11)</f>
        <v>500</v>
      </c>
      <c r="E12" s="28">
        <f t="shared" ref="E12:P12" si="1">SUM(E7:E11)</f>
        <v>505</v>
      </c>
      <c r="F12" s="28">
        <f t="shared" si="1"/>
        <v>510</v>
      </c>
      <c r="G12" s="28">
        <f t="shared" si="1"/>
        <v>515</v>
      </c>
      <c r="H12" s="28">
        <f t="shared" si="1"/>
        <v>520</v>
      </c>
      <c r="I12" s="28">
        <f t="shared" si="1"/>
        <v>525</v>
      </c>
      <c r="J12" s="28">
        <f t="shared" si="1"/>
        <v>530</v>
      </c>
      <c r="K12" s="28">
        <f t="shared" si="1"/>
        <v>535</v>
      </c>
      <c r="L12" s="28">
        <f t="shared" si="1"/>
        <v>540</v>
      </c>
      <c r="M12" s="28">
        <f t="shared" si="1"/>
        <v>545</v>
      </c>
      <c r="N12" s="28">
        <f t="shared" si="1"/>
        <v>550</v>
      </c>
      <c r="O12" s="28">
        <f t="shared" si="1"/>
        <v>555</v>
      </c>
      <c r="P12" s="28">
        <f t="shared" si="1"/>
        <v>6330</v>
      </c>
      <c r="R12" s="2"/>
    </row>
    <row r="13" spans="2:18">
      <c r="D13" s="21"/>
      <c r="E13" s="21"/>
      <c r="F13" s="21"/>
      <c r="G13" s="21"/>
      <c r="H13" s="21"/>
      <c r="I13" s="21"/>
      <c r="J13" s="21"/>
      <c r="K13" s="21"/>
      <c r="L13" s="21"/>
      <c r="M13" s="21"/>
      <c r="N13" s="21"/>
      <c r="O13" s="21"/>
      <c r="P13" s="27"/>
      <c r="R13" s="2"/>
    </row>
    <row r="14" spans="2:18" ht="18.75">
      <c r="B14" s="9" t="s">
        <v>20</v>
      </c>
      <c r="D14" s="22"/>
      <c r="E14" s="22"/>
      <c r="F14" s="22"/>
      <c r="G14" s="22"/>
      <c r="H14" s="22"/>
      <c r="I14" s="22"/>
      <c r="J14" s="22"/>
      <c r="K14" s="22"/>
      <c r="L14" s="22"/>
      <c r="M14" s="22"/>
      <c r="N14" s="22"/>
      <c r="O14" s="22"/>
      <c r="P14" s="27"/>
      <c r="R14" s="2"/>
    </row>
    <row r="15" spans="2:18">
      <c r="B15" t="s">
        <v>21</v>
      </c>
      <c r="D15" s="52">
        <v>70</v>
      </c>
      <c r="E15" s="52">
        <v>70</v>
      </c>
      <c r="F15" s="52">
        <v>70</v>
      </c>
      <c r="G15" s="52">
        <v>70</v>
      </c>
      <c r="H15" s="52">
        <v>70</v>
      </c>
      <c r="I15" s="52">
        <v>70</v>
      </c>
      <c r="J15" s="52">
        <v>70</v>
      </c>
      <c r="K15" s="52">
        <v>70</v>
      </c>
      <c r="L15" s="52">
        <v>70</v>
      </c>
      <c r="M15" s="52">
        <v>70</v>
      </c>
      <c r="N15" s="52">
        <v>70</v>
      </c>
      <c r="O15" s="52">
        <v>70</v>
      </c>
      <c r="P15" s="27">
        <f>SUM(D15:O15)</f>
        <v>840</v>
      </c>
      <c r="R15" s="2"/>
    </row>
    <row r="16" spans="2:18">
      <c r="B16" t="s">
        <v>22</v>
      </c>
      <c r="D16" s="52">
        <v>10</v>
      </c>
      <c r="E16" s="52">
        <v>10</v>
      </c>
      <c r="F16" s="52">
        <v>10</v>
      </c>
      <c r="G16" s="52">
        <v>10</v>
      </c>
      <c r="H16" s="52">
        <v>10</v>
      </c>
      <c r="I16" s="52">
        <v>10</v>
      </c>
      <c r="J16" s="52">
        <v>10</v>
      </c>
      <c r="K16" s="52">
        <v>10</v>
      </c>
      <c r="L16" s="52">
        <v>10</v>
      </c>
      <c r="M16" s="52">
        <v>10</v>
      </c>
      <c r="N16" s="52">
        <v>10</v>
      </c>
      <c r="O16" s="52">
        <v>10</v>
      </c>
      <c r="P16" s="27">
        <f>SUM(D16:O16)</f>
        <v>120</v>
      </c>
      <c r="R16" s="2"/>
    </row>
    <row r="17" spans="2:18">
      <c r="B17" t="s">
        <v>23</v>
      </c>
      <c r="C17" s="3"/>
      <c r="D17" s="52"/>
      <c r="E17" s="52"/>
      <c r="F17" s="52"/>
      <c r="G17" s="52"/>
      <c r="H17" s="52"/>
      <c r="I17" s="52"/>
      <c r="J17" s="52"/>
      <c r="K17" s="52"/>
      <c r="L17" s="52"/>
      <c r="M17" s="52"/>
      <c r="N17" s="52"/>
      <c r="O17" s="52"/>
      <c r="P17" s="27">
        <f>SUM(D17:O17)</f>
        <v>0</v>
      </c>
      <c r="R17" s="2"/>
    </row>
    <row r="18" spans="2:18">
      <c r="C18" s="3"/>
      <c r="D18" s="52"/>
      <c r="E18" s="52"/>
      <c r="F18" s="52"/>
      <c r="G18" s="52"/>
      <c r="H18" s="52"/>
      <c r="I18" s="52"/>
      <c r="J18" s="52"/>
      <c r="K18" s="52"/>
      <c r="L18" s="52"/>
      <c r="M18" s="52"/>
      <c r="N18" s="52"/>
      <c r="O18" s="52"/>
      <c r="P18" s="27">
        <f>SUM(D18:O18)</f>
        <v>0</v>
      </c>
      <c r="R18" s="2"/>
    </row>
    <row r="19" spans="2:18">
      <c r="B19" s="1" t="s">
        <v>24</v>
      </c>
      <c r="D19" s="29">
        <f t="shared" ref="D19:O19" si="2">SUM(D15:D18)</f>
        <v>80</v>
      </c>
      <c r="E19" s="29">
        <f t="shared" si="2"/>
        <v>80</v>
      </c>
      <c r="F19" s="29">
        <f t="shared" si="2"/>
        <v>80</v>
      </c>
      <c r="G19" s="29">
        <f t="shared" si="2"/>
        <v>80</v>
      </c>
      <c r="H19" s="29">
        <f t="shared" si="2"/>
        <v>80</v>
      </c>
      <c r="I19" s="29">
        <f t="shared" si="2"/>
        <v>80</v>
      </c>
      <c r="J19" s="29">
        <f t="shared" si="2"/>
        <v>80</v>
      </c>
      <c r="K19" s="29">
        <f t="shared" si="2"/>
        <v>80</v>
      </c>
      <c r="L19" s="29">
        <f t="shared" si="2"/>
        <v>80</v>
      </c>
      <c r="M19" s="29">
        <f t="shared" si="2"/>
        <v>80</v>
      </c>
      <c r="N19" s="29">
        <f t="shared" si="2"/>
        <v>80</v>
      </c>
      <c r="O19" s="29">
        <f t="shared" si="2"/>
        <v>80</v>
      </c>
      <c r="P19" s="28">
        <f>SUM(D19:O19)</f>
        <v>960</v>
      </c>
      <c r="R19" s="2"/>
    </row>
    <row r="20" spans="2:18">
      <c r="D20" s="22"/>
      <c r="E20" s="22"/>
      <c r="F20" s="22"/>
      <c r="G20" s="22"/>
      <c r="H20" s="22"/>
      <c r="I20" s="22"/>
      <c r="J20" s="22"/>
      <c r="K20" s="22"/>
      <c r="L20" s="22"/>
      <c r="M20" s="22"/>
      <c r="N20" s="22"/>
      <c r="O20" s="22"/>
      <c r="P20" s="27"/>
      <c r="R20" s="2"/>
    </row>
    <row r="21" spans="2:18" s="1" customFormat="1" ht="15" customHeight="1">
      <c r="B21" s="6" t="s">
        <v>25</v>
      </c>
      <c r="D21" s="30">
        <f t="shared" ref="D21:P21" si="3">D12-D19</f>
        <v>420</v>
      </c>
      <c r="E21" s="30">
        <f t="shared" si="3"/>
        <v>425</v>
      </c>
      <c r="F21" s="30">
        <f t="shared" si="3"/>
        <v>430</v>
      </c>
      <c r="G21" s="30">
        <f t="shared" si="3"/>
        <v>435</v>
      </c>
      <c r="H21" s="30">
        <f t="shared" si="3"/>
        <v>440</v>
      </c>
      <c r="I21" s="30">
        <f t="shared" si="3"/>
        <v>445</v>
      </c>
      <c r="J21" s="30">
        <f t="shared" si="3"/>
        <v>450</v>
      </c>
      <c r="K21" s="30">
        <f t="shared" si="3"/>
        <v>455</v>
      </c>
      <c r="L21" s="30">
        <f t="shared" si="3"/>
        <v>460</v>
      </c>
      <c r="M21" s="30">
        <f t="shared" si="3"/>
        <v>465</v>
      </c>
      <c r="N21" s="30">
        <f t="shared" si="3"/>
        <v>470</v>
      </c>
      <c r="O21" s="30">
        <f t="shared" si="3"/>
        <v>475</v>
      </c>
      <c r="P21" s="30">
        <f t="shared" si="3"/>
        <v>5370</v>
      </c>
      <c r="Q21"/>
      <c r="R21" s="2"/>
    </row>
    <row r="22" spans="2:18" s="38" customFormat="1" ht="11.25">
      <c r="B22" s="39" t="s">
        <v>26</v>
      </c>
      <c r="D22" s="51">
        <f>IF(D$12&gt;1,D21/D$12,0)</f>
        <v>0.84</v>
      </c>
      <c r="E22" s="51">
        <f t="shared" ref="E22:P22" si="4">IF(E$12&gt;1,E21/E$12,0)</f>
        <v>0.84158415841584155</v>
      </c>
      <c r="F22" s="51">
        <f t="shared" si="4"/>
        <v>0.84313725490196079</v>
      </c>
      <c r="G22" s="51">
        <f t="shared" si="4"/>
        <v>0.84466019417475724</v>
      </c>
      <c r="H22" s="51">
        <f t="shared" si="4"/>
        <v>0.84615384615384615</v>
      </c>
      <c r="I22" s="51">
        <f t="shared" si="4"/>
        <v>0.84761904761904761</v>
      </c>
      <c r="J22" s="51">
        <f t="shared" si="4"/>
        <v>0.84905660377358494</v>
      </c>
      <c r="K22" s="51">
        <f t="shared" si="4"/>
        <v>0.85046728971962615</v>
      </c>
      <c r="L22" s="51">
        <f t="shared" si="4"/>
        <v>0.85185185185185186</v>
      </c>
      <c r="M22" s="51">
        <f t="shared" si="4"/>
        <v>0.85321100917431192</v>
      </c>
      <c r="N22" s="51">
        <f t="shared" si="4"/>
        <v>0.8545454545454545</v>
      </c>
      <c r="O22" s="51">
        <f t="shared" si="4"/>
        <v>0.85585585585585588</v>
      </c>
      <c r="P22" s="51">
        <f t="shared" si="4"/>
        <v>0.84834123222748814</v>
      </c>
      <c r="Q22" s="40"/>
      <c r="R22" s="41"/>
    </row>
    <row r="23" spans="2:18" ht="18.75">
      <c r="B23" s="10" t="s">
        <v>27</v>
      </c>
      <c r="D23" s="21"/>
      <c r="E23" s="21"/>
      <c r="F23" s="21"/>
      <c r="G23" s="21"/>
      <c r="H23" s="21"/>
      <c r="I23" s="21"/>
      <c r="J23" s="21"/>
      <c r="K23" s="21"/>
      <c r="L23" s="21"/>
      <c r="M23" s="21"/>
      <c r="N23" s="21"/>
      <c r="O23" s="21"/>
      <c r="P23" s="27"/>
      <c r="R23" s="2"/>
    </row>
    <row r="24" spans="2:18">
      <c r="B24" s="7" t="s">
        <v>28</v>
      </c>
      <c r="D24" s="21"/>
      <c r="E24" s="21"/>
      <c r="F24" s="21"/>
      <c r="G24" s="21"/>
      <c r="H24" s="21"/>
      <c r="I24" s="21"/>
      <c r="J24" s="21"/>
      <c r="K24" s="21"/>
      <c r="L24" s="21"/>
      <c r="M24" s="21"/>
      <c r="N24" s="21"/>
      <c r="O24" s="21"/>
      <c r="P24" s="27"/>
      <c r="R24" s="2"/>
    </row>
    <row r="25" spans="2:18">
      <c r="B25" t="s">
        <v>29</v>
      </c>
      <c r="D25" s="52">
        <v>50</v>
      </c>
      <c r="E25" s="52">
        <v>50</v>
      </c>
      <c r="F25" s="52">
        <v>50</v>
      </c>
      <c r="G25" s="52">
        <v>50</v>
      </c>
      <c r="H25" s="52">
        <v>50</v>
      </c>
      <c r="I25" s="52">
        <v>50</v>
      </c>
      <c r="J25" s="52">
        <v>50</v>
      </c>
      <c r="K25" s="52">
        <v>50</v>
      </c>
      <c r="L25" s="52">
        <v>50</v>
      </c>
      <c r="M25" s="52">
        <v>50</v>
      </c>
      <c r="N25" s="52">
        <v>50</v>
      </c>
      <c r="O25" s="52">
        <v>50</v>
      </c>
      <c r="P25" s="27">
        <f>SUM(D25:O25)</f>
        <v>600</v>
      </c>
      <c r="R25" s="2"/>
    </row>
    <row r="26" spans="2:18">
      <c r="B26" t="s">
        <v>30</v>
      </c>
      <c r="D26" s="52">
        <f>D25*0.138</f>
        <v>6.9</v>
      </c>
      <c r="E26" s="52">
        <f t="shared" ref="E26:O26" si="5">E25*0.138</f>
        <v>6.9</v>
      </c>
      <c r="F26" s="52">
        <f t="shared" si="5"/>
        <v>6.9</v>
      </c>
      <c r="G26" s="52">
        <f t="shared" si="5"/>
        <v>6.9</v>
      </c>
      <c r="H26" s="52">
        <f t="shared" si="5"/>
        <v>6.9</v>
      </c>
      <c r="I26" s="52">
        <f t="shared" si="5"/>
        <v>6.9</v>
      </c>
      <c r="J26" s="52">
        <f t="shared" si="5"/>
        <v>6.9</v>
      </c>
      <c r="K26" s="52">
        <f t="shared" si="5"/>
        <v>6.9</v>
      </c>
      <c r="L26" s="52">
        <f t="shared" si="5"/>
        <v>6.9</v>
      </c>
      <c r="M26" s="52">
        <f t="shared" si="5"/>
        <v>6.9</v>
      </c>
      <c r="N26" s="52">
        <f t="shared" si="5"/>
        <v>6.9</v>
      </c>
      <c r="O26" s="52">
        <f t="shared" si="5"/>
        <v>6.9</v>
      </c>
      <c r="P26" s="27">
        <f>SUM(D26:O26)</f>
        <v>82.800000000000011</v>
      </c>
      <c r="R26" s="2"/>
    </row>
    <row r="27" spans="2:18">
      <c r="B27" t="s">
        <v>31</v>
      </c>
      <c r="D27" s="53">
        <f>D25*0.05</f>
        <v>2.5</v>
      </c>
      <c r="E27" s="53">
        <f t="shared" ref="E27:O27" si="6">E25*0.05</f>
        <v>2.5</v>
      </c>
      <c r="F27" s="53">
        <f t="shared" si="6"/>
        <v>2.5</v>
      </c>
      <c r="G27" s="53">
        <f t="shared" si="6"/>
        <v>2.5</v>
      </c>
      <c r="H27" s="53">
        <f t="shared" si="6"/>
        <v>2.5</v>
      </c>
      <c r="I27" s="53">
        <f t="shared" si="6"/>
        <v>2.5</v>
      </c>
      <c r="J27" s="53">
        <f t="shared" si="6"/>
        <v>2.5</v>
      </c>
      <c r="K27" s="53">
        <f t="shared" si="6"/>
        <v>2.5</v>
      </c>
      <c r="L27" s="53">
        <f t="shared" si="6"/>
        <v>2.5</v>
      </c>
      <c r="M27" s="53">
        <f t="shared" si="6"/>
        <v>2.5</v>
      </c>
      <c r="N27" s="53">
        <f t="shared" si="6"/>
        <v>2.5</v>
      </c>
      <c r="O27" s="53">
        <f t="shared" si="6"/>
        <v>2.5</v>
      </c>
      <c r="P27" s="31">
        <f>SUM(D27:O27)</f>
        <v>30</v>
      </c>
      <c r="R27" s="2"/>
    </row>
    <row r="28" spans="2:18" s="1" customFormat="1">
      <c r="B28" s="1" t="s">
        <v>32</v>
      </c>
      <c r="D28" s="21">
        <f t="shared" ref="D28:P28" si="7">SUM(D25:D27)</f>
        <v>59.4</v>
      </c>
      <c r="E28" s="21">
        <f t="shared" si="7"/>
        <v>59.4</v>
      </c>
      <c r="F28" s="21">
        <f t="shared" si="7"/>
        <v>59.4</v>
      </c>
      <c r="G28" s="21">
        <f t="shared" si="7"/>
        <v>59.4</v>
      </c>
      <c r="H28" s="21">
        <f t="shared" si="7"/>
        <v>59.4</v>
      </c>
      <c r="I28" s="21">
        <f t="shared" si="7"/>
        <v>59.4</v>
      </c>
      <c r="J28" s="21">
        <f t="shared" si="7"/>
        <v>59.4</v>
      </c>
      <c r="K28" s="21">
        <f t="shared" si="7"/>
        <v>59.4</v>
      </c>
      <c r="L28" s="21">
        <f t="shared" si="7"/>
        <v>59.4</v>
      </c>
      <c r="M28" s="21">
        <f t="shared" si="7"/>
        <v>59.4</v>
      </c>
      <c r="N28" s="21">
        <f t="shared" si="7"/>
        <v>59.4</v>
      </c>
      <c r="O28" s="21">
        <f t="shared" si="7"/>
        <v>59.4</v>
      </c>
      <c r="P28" s="27">
        <f t="shared" si="7"/>
        <v>712.8</v>
      </c>
      <c r="R28" s="4"/>
    </row>
    <row r="29" spans="2:18">
      <c r="D29" s="21"/>
      <c r="E29" s="21"/>
      <c r="F29" s="21"/>
      <c r="G29" s="21"/>
      <c r="H29" s="21"/>
      <c r="I29" s="21"/>
      <c r="J29" s="21"/>
      <c r="K29" s="21"/>
      <c r="L29" s="21"/>
      <c r="M29" s="21"/>
      <c r="N29" s="21"/>
      <c r="O29" s="21"/>
      <c r="P29" s="27"/>
      <c r="R29" s="2"/>
    </row>
    <row r="30" spans="2:18">
      <c r="B30" s="7" t="s">
        <v>33</v>
      </c>
      <c r="D30" s="21"/>
      <c r="E30" s="21"/>
      <c r="F30" s="21"/>
      <c r="G30" s="21"/>
      <c r="H30" s="21"/>
      <c r="I30" s="21"/>
      <c r="J30" s="21"/>
      <c r="K30" s="21"/>
      <c r="L30" s="21"/>
      <c r="M30" s="21"/>
      <c r="N30" s="21"/>
      <c r="O30" s="21"/>
      <c r="P30" s="27"/>
      <c r="R30" s="2"/>
    </row>
    <row r="31" spans="2:18">
      <c r="B31" t="s">
        <v>34</v>
      </c>
      <c r="D31" s="52">
        <v>50</v>
      </c>
      <c r="E31" s="52">
        <v>50</v>
      </c>
      <c r="F31" s="52">
        <v>50</v>
      </c>
      <c r="G31" s="52">
        <v>50</v>
      </c>
      <c r="H31" s="52">
        <v>50</v>
      </c>
      <c r="I31" s="52">
        <v>50</v>
      </c>
      <c r="J31" s="52">
        <v>50</v>
      </c>
      <c r="K31" s="52">
        <v>50</v>
      </c>
      <c r="L31" s="52">
        <v>50</v>
      </c>
      <c r="M31" s="52">
        <v>50</v>
      </c>
      <c r="N31" s="52">
        <v>50</v>
      </c>
      <c r="O31" s="52">
        <v>50</v>
      </c>
      <c r="P31" s="27">
        <f>SUM(D31:O31)</f>
        <v>600</v>
      </c>
      <c r="R31" s="2"/>
    </row>
    <row r="32" spans="2:18">
      <c r="B32" t="s">
        <v>35</v>
      </c>
      <c r="D32" s="52">
        <v>20</v>
      </c>
      <c r="E32" s="52">
        <v>20</v>
      </c>
      <c r="F32" s="52">
        <v>20</v>
      </c>
      <c r="G32" s="52">
        <v>20</v>
      </c>
      <c r="H32" s="52">
        <v>20</v>
      </c>
      <c r="I32" s="52">
        <v>20</v>
      </c>
      <c r="J32" s="52">
        <v>20</v>
      </c>
      <c r="K32" s="52">
        <v>20</v>
      </c>
      <c r="L32" s="52">
        <v>20</v>
      </c>
      <c r="M32" s="52">
        <v>20</v>
      </c>
      <c r="N32" s="52">
        <v>20</v>
      </c>
      <c r="O32" s="52">
        <v>20</v>
      </c>
      <c r="P32" s="27">
        <f>SUM(D32:O32)</f>
        <v>240</v>
      </c>
      <c r="R32" s="2"/>
    </row>
    <row r="33" spans="2:18">
      <c r="B33" t="s">
        <v>36</v>
      </c>
      <c r="D33" s="52">
        <v>10</v>
      </c>
      <c r="E33" s="52">
        <v>10</v>
      </c>
      <c r="F33" s="52">
        <v>10</v>
      </c>
      <c r="G33" s="52">
        <v>10</v>
      </c>
      <c r="H33" s="52">
        <v>10</v>
      </c>
      <c r="I33" s="52">
        <v>10</v>
      </c>
      <c r="J33" s="52">
        <v>10</v>
      </c>
      <c r="K33" s="52">
        <v>10</v>
      </c>
      <c r="L33" s="52">
        <v>10</v>
      </c>
      <c r="M33" s="52">
        <v>10</v>
      </c>
      <c r="N33" s="52">
        <v>10</v>
      </c>
      <c r="O33" s="52">
        <v>10</v>
      </c>
      <c r="P33" s="27">
        <f>SUM(D33:O33)</f>
        <v>120</v>
      </c>
      <c r="R33" s="2"/>
    </row>
    <row r="34" spans="2:18">
      <c r="B34" t="s">
        <v>37</v>
      </c>
      <c r="C34" s="3"/>
      <c r="D34" s="52"/>
      <c r="E34" s="52">
        <v>5</v>
      </c>
      <c r="F34" s="52"/>
      <c r="G34" s="52"/>
      <c r="H34" s="52">
        <v>5</v>
      </c>
      <c r="I34" s="52"/>
      <c r="J34" s="52"/>
      <c r="K34" s="52">
        <v>5</v>
      </c>
      <c r="L34" s="52"/>
      <c r="M34" s="52"/>
      <c r="N34" s="52">
        <v>5</v>
      </c>
      <c r="O34" s="52"/>
      <c r="P34" s="27">
        <f>SUM(D34:O34)</f>
        <v>20</v>
      </c>
      <c r="R34" s="2"/>
    </row>
    <row r="35" spans="2:18">
      <c r="B35" t="s">
        <v>38</v>
      </c>
      <c r="D35" s="52">
        <v>20</v>
      </c>
      <c r="E35" s="52">
        <v>20</v>
      </c>
      <c r="F35" s="52">
        <v>20</v>
      </c>
      <c r="G35" s="52">
        <v>20</v>
      </c>
      <c r="H35" s="52">
        <v>20</v>
      </c>
      <c r="I35" s="52">
        <v>20</v>
      </c>
      <c r="J35" s="52">
        <v>20</v>
      </c>
      <c r="K35" s="52">
        <v>20</v>
      </c>
      <c r="L35" s="52">
        <v>20</v>
      </c>
      <c r="M35" s="52">
        <v>20</v>
      </c>
      <c r="N35" s="52">
        <v>20</v>
      </c>
      <c r="O35" s="52">
        <v>20</v>
      </c>
      <c r="P35" s="27">
        <f>SUM(D35:O35)</f>
        <v>240</v>
      </c>
      <c r="R35" s="2"/>
    </row>
    <row r="36" spans="2:18">
      <c r="B36" t="s">
        <v>39</v>
      </c>
      <c r="D36" s="52"/>
      <c r="E36" s="52"/>
      <c r="F36" s="52"/>
      <c r="G36" s="52"/>
      <c r="H36" s="52"/>
      <c r="I36" s="52">
        <v>100</v>
      </c>
      <c r="J36" s="52"/>
      <c r="K36" s="52"/>
      <c r="L36" s="52"/>
      <c r="M36" s="52"/>
      <c r="N36" s="52"/>
      <c r="O36" s="52"/>
      <c r="P36" s="27">
        <f t="shared" ref="P36:P41" si="8">SUM(D36:O36)</f>
        <v>100</v>
      </c>
      <c r="R36" s="2"/>
    </row>
    <row r="37" spans="2:18">
      <c r="B37" t="s">
        <v>40</v>
      </c>
      <c r="C37" s="3"/>
      <c r="D37" s="52">
        <v>25</v>
      </c>
      <c r="E37" s="52">
        <v>25</v>
      </c>
      <c r="F37" s="52">
        <v>25</v>
      </c>
      <c r="G37" s="52">
        <v>25</v>
      </c>
      <c r="H37" s="52">
        <v>25</v>
      </c>
      <c r="I37" s="52"/>
      <c r="J37" s="52"/>
      <c r="K37" s="52"/>
      <c r="L37" s="52"/>
      <c r="M37" s="52"/>
      <c r="N37" s="52"/>
      <c r="O37" s="52"/>
      <c r="P37" s="27">
        <f t="shared" si="8"/>
        <v>125</v>
      </c>
      <c r="R37" s="2"/>
    </row>
    <row r="38" spans="2:18">
      <c r="B38" t="s">
        <v>41</v>
      </c>
      <c r="C38" s="3"/>
      <c r="D38" s="52"/>
      <c r="E38" s="52"/>
      <c r="F38" s="52">
        <v>200</v>
      </c>
      <c r="G38" s="52"/>
      <c r="H38" s="52"/>
      <c r="I38" s="52"/>
      <c r="J38" s="52"/>
      <c r="K38" s="52"/>
      <c r="L38" s="52"/>
      <c r="M38" s="52"/>
      <c r="N38" s="52"/>
      <c r="O38" s="52"/>
      <c r="P38" s="27">
        <f t="shared" si="8"/>
        <v>200</v>
      </c>
      <c r="R38" s="2"/>
    </row>
    <row r="39" spans="2:18">
      <c r="B39" t="s">
        <v>42</v>
      </c>
      <c r="C39" s="3"/>
      <c r="D39" s="52">
        <v>20</v>
      </c>
      <c r="E39" s="52">
        <v>20</v>
      </c>
      <c r="F39" s="52">
        <v>20</v>
      </c>
      <c r="G39" s="52">
        <v>20</v>
      </c>
      <c r="H39" s="52">
        <v>20</v>
      </c>
      <c r="I39" s="52">
        <v>20</v>
      </c>
      <c r="J39" s="52">
        <v>20</v>
      </c>
      <c r="K39" s="52">
        <v>20</v>
      </c>
      <c r="L39" s="52">
        <v>20</v>
      </c>
      <c r="M39" s="52">
        <v>20</v>
      </c>
      <c r="N39" s="52">
        <v>20</v>
      </c>
      <c r="O39" s="52">
        <v>20</v>
      </c>
      <c r="P39" s="27">
        <f t="shared" si="8"/>
        <v>240</v>
      </c>
      <c r="R39" s="2"/>
    </row>
    <row r="40" spans="2:18">
      <c r="B40" t="s">
        <v>43</v>
      </c>
      <c r="C40" s="3"/>
      <c r="D40" s="52">
        <v>25</v>
      </c>
      <c r="E40" s="52">
        <v>25</v>
      </c>
      <c r="F40" s="52">
        <v>25</v>
      </c>
      <c r="G40" s="52">
        <v>25</v>
      </c>
      <c r="H40" s="52">
        <v>25</v>
      </c>
      <c r="I40" s="52">
        <v>25</v>
      </c>
      <c r="J40" s="52">
        <v>25</v>
      </c>
      <c r="K40" s="52">
        <v>25</v>
      </c>
      <c r="L40" s="52">
        <v>25</v>
      </c>
      <c r="M40" s="52">
        <v>25</v>
      </c>
      <c r="N40" s="52">
        <v>25</v>
      </c>
      <c r="O40" s="52">
        <v>25</v>
      </c>
      <c r="P40" s="27">
        <f t="shared" si="8"/>
        <v>300</v>
      </c>
      <c r="R40" s="2"/>
    </row>
    <row r="41" spans="2:18" ht="14.25" customHeight="1">
      <c r="B41" t="s">
        <v>44</v>
      </c>
      <c r="D41" s="53"/>
      <c r="E41" s="53"/>
      <c r="F41" s="53"/>
      <c r="G41" s="53"/>
      <c r="H41" s="53"/>
      <c r="I41" s="53"/>
      <c r="J41" s="53"/>
      <c r="K41" s="53"/>
      <c r="L41" s="53"/>
      <c r="M41" s="53"/>
      <c r="N41" s="53"/>
      <c r="O41" s="53"/>
      <c r="P41" s="31">
        <f t="shared" si="8"/>
        <v>0</v>
      </c>
      <c r="R41" s="2"/>
    </row>
    <row r="42" spans="2:18" s="1" customFormat="1">
      <c r="B42" s="1" t="s">
        <v>45</v>
      </c>
      <c r="D42" s="21">
        <f t="shared" ref="D42:P42" si="9">SUM(D31:D41)</f>
        <v>170</v>
      </c>
      <c r="E42" s="21">
        <f t="shared" si="9"/>
        <v>175</v>
      </c>
      <c r="F42" s="21">
        <f t="shared" si="9"/>
        <v>370</v>
      </c>
      <c r="G42" s="21">
        <f t="shared" si="9"/>
        <v>170</v>
      </c>
      <c r="H42" s="21">
        <f t="shared" si="9"/>
        <v>175</v>
      </c>
      <c r="I42" s="21">
        <f t="shared" si="9"/>
        <v>245</v>
      </c>
      <c r="J42" s="21">
        <f t="shared" si="9"/>
        <v>145</v>
      </c>
      <c r="K42" s="21">
        <f t="shared" si="9"/>
        <v>150</v>
      </c>
      <c r="L42" s="21">
        <f t="shared" si="9"/>
        <v>145</v>
      </c>
      <c r="M42" s="21">
        <f t="shared" si="9"/>
        <v>145</v>
      </c>
      <c r="N42" s="21">
        <f t="shared" si="9"/>
        <v>150</v>
      </c>
      <c r="O42" s="21">
        <f t="shared" si="9"/>
        <v>145</v>
      </c>
      <c r="P42" s="27">
        <f t="shared" si="9"/>
        <v>2185</v>
      </c>
      <c r="R42" s="4"/>
    </row>
    <row r="43" spans="2:18">
      <c r="D43" s="21"/>
      <c r="E43" s="21"/>
      <c r="F43" s="21"/>
      <c r="G43" s="21"/>
      <c r="H43" s="21"/>
      <c r="I43" s="21"/>
      <c r="J43" s="21"/>
      <c r="K43" s="21"/>
      <c r="L43" s="21"/>
      <c r="M43" s="21"/>
      <c r="N43" s="21"/>
      <c r="O43" s="21"/>
      <c r="P43" s="27"/>
      <c r="R43" s="2"/>
    </row>
    <row r="44" spans="2:18">
      <c r="B44" s="7" t="s">
        <v>46</v>
      </c>
      <c r="D44" s="21"/>
      <c r="E44" s="21"/>
      <c r="F44" s="21"/>
      <c r="G44" s="21"/>
      <c r="H44" s="21"/>
      <c r="I44" s="21"/>
      <c r="J44" s="21"/>
      <c r="K44" s="21"/>
      <c r="L44" s="21"/>
      <c r="M44" s="21"/>
      <c r="N44" s="21"/>
      <c r="O44" s="21"/>
      <c r="P44" s="27"/>
      <c r="R44" s="2"/>
    </row>
    <row r="45" spans="2:18">
      <c r="B45" t="s">
        <v>47</v>
      </c>
      <c r="D45" s="21">
        <v>10</v>
      </c>
      <c r="E45" s="21">
        <v>10</v>
      </c>
      <c r="F45" s="21">
        <v>10</v>
      </c>
      <c r="G45" s="21">
        <v>10</v>
      </c>
      <c r="H45" s="21">
        <v>10</v>
      </c>
      <c r="I45" s="21">
        <v>10</v>
      </c>
      <c r="J45" s="21">
        <v>10</v>
      </c>
      <c r="K45" s="21">
        <v>10</v>
      </c>
      <c r="L45" s="21">
        <v>10</v>
      </c>
      <c r="M45" s="21">
        <v>10</v>
      </c>
      <c r="N45" s="21">
        <v>10</v>
      </c>
      <c r="O45" s="21">
        <v>10</v>
      </c>
      <c r="P45" s="27">
        <f t="shared" ref="P45:P47" si="10">SUM(D45:O45)</f>
        <v>120</v>
      </c>
      <c r="R45" s="2"/>
    </row>
    <row r="46" spans="2:18">
      <c r="B46" t="s">
        <v>48</v>
      </c>
      <c r="D46" s="21">
        <v>5</v>
      </c>
      <c r="E46" s="21">
        <v>5</v>
      </c>
      <c r="F46" s="21">
        <v>5</v>
      </c>
      <c r="G46" s="21">
        <v>5</v>
      </c>
      <c r="H46" s="21">
        <v>5</v>
      </c>
      <c r="I46" s="21">
        <v>5</v>
      </c>
      <c r="J46" s="21">
        <v>5</v>
      </c>
      <c r="K46" s="21">
        <v>5</v>
      </c>
      <c r="L46" s="21">
        <v>5</v>
      </c>
      <c r="M46" s="21">
        <v>5</v>
      </c>
      <c r="N46" s="21">
        <v>5</v>
      </c>
      <c r="O46" s="21">
        <v>5</v>
      </c>
      <c r="P46" s="27">
        <f t="shared" si="10"/>
        <v>60</v>
      </c>
      <c r="R46" s="2"/>
    </row>
    <row r="47" spans="2:18">
      <c r="B47" t="s">
        <v>49</v>
      </c>
      <c r="D47" s="21"/>
      <c r="E47" s="21"/>
      <c r="F47" s="21"/>
      <c r="G47" s="21"/>
      <c r="H47" s="21"/>
      <c r="I47" s="21"/>
      <c r="J47" s="21"/>
      <c r="K47" s="21"/>
      <c r="L47" s="21"/>
      <c r="M47" s="21"/>
      <c r="N47" s="21"/>
      <c r="O47" s="21"/>
      <c r="P47" s="27">
        <f t="shared" si="10"/>
        <v>0</v>
      </c>
      <c r="R47" s="2"/>
    </row>
    <row r="48" spans="2:18" s="1" customFormat="1">
      <c r="B48" s="1" t="s">
        <v>50</v>
      </c>
      <c r="D48" s="25">
        <f>SUM(D45:D47)</f>
        <v>15</v>
      </c>
      <c r="E48" s="25">
        <f t="shared" ref="E48:P48" si="11">SUM(E45:E47)</f>
        <v>15</v>
      </c>
      <c r="F48" s="25">
        <f t="shared" si="11"/>
        <v>15</v>
      </c>
      <c r="G48" s="25">
        <f t="shared" si="11"/>
        <v>15</v>
      </c>
      <c r="H48" s="25">
        <f t="shared" si="11"/>
        <v>15</v>
      </c>
      <c r="I48" s="25">
        <f t="shared" si="11"/>
        <v>15</v>
      </c>
      <c r="J48" s="25">
        <f t="shared" si="11"/>
        <v>15</v>
      </c>
      <c r="K48" s="25">
        <f t="shared" si="11"/>
        <v>15</v>
      </c>
      <c r="L48" s="25">
        <f t="shared" si="11"/>
        <v>15</v>
      </c>
      <c r="M48" s="25">
        <f t="shared" si="11"/>
        <v>15</v>
      </c>
      <c r="N48" s="25">
        <f t="shared" si="11"/>
        <v>15</v>
      </c>
      <c r="O48" s="25">
        <f t="shared" si="11"/>
        <v>15</v>
      </c>
      <c r="P48" s="25">
        <f t="shared" si="11"/>
        <v>180</v>
      </c>
      <c r="R48" s="4"/>
    </row>
    <row r="49" spans="2:18">
      <c r="D49" s="21"/>
      <c r="E49" s="21"/>
      <c r="F49" s="21"/>
      <c r="G49" s="21"/>
      <c r="H49" s="21"/>
      <c r="I49" s="21"/>
      <c r="J49" s="21"/>
      <c r="K49" s="21"/>
      <c r="L49" s="21"/>
      <c r="M49" s="21"/>
      <c r="N49" s="21"/>
      <c r="O49" s="21"/>
      <c r="P49" s="27"/>
      <c r="R49" s="2"/>
    </row>
    <row r="50" spans="2:18">
      <c r="B50" s="7" t="s">
        <v>51</v>
      </c>
      <c r="D50" s="21"/>
      <c r="E50" s="21"/>
      <c r="F50" s="21"/>
      <c r="G50" s="21"/>
      <c r="H50" s="21"/>
      <c r="I50" s="21"/>
      <c r="J50" s="21"/>
      <c r="K50" s="21"/>
      <c r="L50" s="21"/>
      <c r="M50" s="21"/>
      <c r="N50" s="21"/>
      <c r="O50" s="21"/>
      <c r="P50" s="27">
        <f>SUM(D50:O50)</f>
        <v>0</v>
      </c>
      <c r="R50" s="2"/>
    </row>
    <row r="51" spans="2:18">
      <c r="B51" t="s">
        <v>52</v>
      </c>
      <c r="D51" s="52"/>
      <c r="E51" s="52"/>
      <c r="F51" s="52"/>
      <c r="G51" s="52"/>
      <c r="H51" s="52"/>
      <c r="I51" s="52"/>
      <c r="J51" s="52"/>
      <c r="K51" s="52"/>
      <c r="L51" s="52"/>
      <c r="M51" s="52"/>
      <c r="N51" s="52"/>
      <c r="O51" s="52"/>
      <c r="P51" s="27"/>
    </row>
    <row r="52" spans="2:18">
      <c r="B52" t="s">
        <v>53</v>
      </c>
      <c r="C52" s="3"/>
      <c r="D52" s="52"/>
      <c r="E52" s="52">
        <v>20</v>
      </c>
      <c r="F52" s="52"/>
      <c r="G52" s="52"/>
      <c r="H52" s="52"/>
      <c r="I52" s="52"/>
      <c r="J52" s="52"/>
      <c r="K52" s="52"/>
      <c r="L52" s="52"/>
      <c r="M52" s="52"/>
      <c r="N52" s="52"/>
      <c r="O52" s="52"/>
      <c r="P52" s="27">
        <f>SUM(D52:O52)</f>
        <v>20</v>
      </c>
      <c r="R52" s="2"/>
    </row>
    <row r="53" spans="2:18">
      <c r="B53" t="s">
        <v>54</v>
      </c>
      <c r="C53" s="3"/>
      <c r="D53" s="52">
        <v>10</v>
      </c>
      <c r="E53" s="52">
        <v>10</v>
      </c>
      <c r="F53" s="52">
        <v>10</v>
      </c>
      <c r="G53" s="52">
        <v>10</v>
      </c>
      <c r="H53" s="52">
        <v>10</v>
      </c>
      <c r="I53" s="52">
        <v>10</v>
      </c>
      <c r="J53" s="52">
        <v>10</v>
      </c>
      <c r="K53" s="52">
        <v>10</v>
      </c>
      <c r="L53" s="52">
        <v>10</v>
      </c>
      <c r="M53" s="52">
        <v>10</v>
      </c>
      <c r="N53" s="52">
        <v>10</v>
      </c>
      <c r="O53" s="52">
        <v>10</v>
      </c>
      <c r="P53" s="27">
        <f>SUM(D53:O53)</f>
        <v>120</v>
      </c>
      <c r="R53" s="2"/>
    </row>
    <row r="54" spans="2:18">
      <c r="B54" t="s">
        <v>55</v>
      </c>
      <c r="C54" s="3"/>
      <c r="D54" s="52">
        <v>5</v>
      </c>
      <c r="E54" s="52">
        <v>5</v>
      </c>
      <c r="F54" s="52">
        <v>5</v>
      </c>
      <c r="G54" s="52">
        <v>5</v>
      </c>
      <c r="H54" s="52">
        <v>5</v>
      </c>
      <c r="I54" s="52">
        <v>5</v>
      </c>
      <c r="J54" s="52">
        <v>5</v>
      </c>
      <c r="K54" s="52">
        <v>5</v>
      </c>
      <c r="L54" s="52">
        <v>5</v>
      </c>
      <c r="M54" s="52">
        <v>5</v>
      </c>
      <c r="N54" s="52">
        <v>5</v>
      </c>
      <c r="O54" s="52">
        <v>5</v>
      </c>
      <c r="P54" s="27">
        <f>SUM(D54:O54)</f>
        <v>60</v>
      </c>
      <c r="R54" s="2"/>
    </row>
    <row r="55" spans="2:18">
      <c r="B55" t="s">
        <v>56</v>
      </c>
      <c r="D55" s="52"/>
      <c r="E55" s="52">
        <v>20</v>
      </c>
      <c r="F55" s="52"/>
      <c r="G55" s="52"/>
      <c r="H55" s="52"/>
      <c r="I55" s="52"/>
      <c r="J55" s="52"/>
      <c r="K55" s="52"/>
      <c r="L55" s="52"/>
      <c r="M55" s="52"/>
      <c r="N55" s="52"/>
      <c r="O55" s="52"/>
      <c r="P55" s="27">
        <f t="shared" ref="P55:P56" si="12">SUM(D55:O55)</f>
        <v>20</v>
      </c>
      <c r="R55" s="2"/>
    </row>
    <row r="56" spans="2:18">
      <c r="B56" t="s">
        <v>57</v>
      </c>
      <c r="D56" s="52"/>
      <c r="E56" s="52"/>
      <c r="F56" s="52"/>
      <c r="G56" s="52"/>
      <c r="H56" s="52">
        <v>50</v>
      </c>
      <c r="I56" s="52"/>
      <c r="J56" s="52"/>
      <c r="K56" s="52"/>
      <c r="L56" s="52"/>
      <c r="M56" s="52"/>
      <c r="N56" s="52"/>
      <c r="O56" s="52"/>
      <c r="P56" s="27">
        <f t="shared" si="12"/>
        <v>50</v>
      </c>
      <c r="R56" s="2"/>
    </row>
    <row r="57" spans="2:18" s="1" customFormat="1">
      <c r="B57" s="1" t="s">
        <v>58</v>
      </c>
      <c r="D57" s="25">
        <f>SUM(D51:D56)</f>
        <v>15</v>
      </c>
      <c r="E57" s="25">
        <f t="shared" ref="E57:P57" si="13">SUM(E51:E56)</f>
        <v>55</v>
      </c>
      <c r="F57" s="25">
        <f t="shared" si="13"/>
        <v>15</v>
      </c>
      <c r="G57" s="25">
        <f t="shared" si="13"/>
        <v>15</v>
      </c>
      <c r="H57" s="25">
        <f t="shared" si="13"/>
        <v>65</v>
      </c>
      <c r="I57" s="25">
        <f t="shared" si="13"/>
        <v>15</v>
      </c>
      <c r="J57" s="25">
        <f t="shared" si="13"/>
        <v>15</v>
      </c>
      <c r="K57" s="25">
        <f t="shared" si="13"/>
        <v>15</v>
      </c>
      <c r="L57" s="25">
        <f t="shared" si="13"/>
        <v>15</v>
      </c>
      <c r="M57" s="25">
        <f t="shared" si="13"/>
        <v>15</v>
      </c>
      <c r="N57" s="25">
        <f t="shared" si="13"/>
        <v>15</v>
      </c>
      <c r="O57" s="25">
        <f t="shared" si="13"/>
        <v>15</v>
      </c>
      <c r="P57" s="25">
        <f t="shared" si="13"/>
        <v>270</v>
      </c>
      <c r="R57" s="4"/>
    </row>
    <row r="58" spans="2:18">
      <c r="D58" s="21"/>
      <c r="E58" s="21"/>
      <c r="F58" s="21"/>
      <c r="G58" s="21"/>
      <c r="H58" s="21"/>
      <c r="I58" s="21"/>
      <c r="J58" s="21"/>
      <c r="K58" s="21"/>
      <c r="L58" s="21"/>
      <c r="M58" s="21"/>
      <c r="N58" s="21"/>
      <c r="O58" s="21"/>
      <c r="P58" s="27"/>
      <c r="R58" s="2"/>
    </row>
    <row r="59" spans="2:18">
      <c r="B59" s="7" t="s">
        <v>59</v>
      </c>
      <c r="D59" s="21"/>
      <c r="E59" s="21"/>
      <c r="F59" s="21"/>
      <c r="G59" s="21"/>
      <c r="H59" s="21"/>
      <c r="I59" s="21"/>
      <c r="J59" s="21"/>
      <c r="K59" s="21"/>
      <c r="L59" s="21"/>
      <c r="M59" s="21"/>
      <c r="N59" s="21"/>
      <c r="O59" s="21"/>
      <c r="P59" s="27"/>
    </row>
    <row r="60" spans="2:18">
      <c r="B60" t="s">
        <v>60</v>
      </c>
      <c r="D60" s="52">
        <v>20</v>
      </c>
      <c r="E60" s="52"/>
      <c r="F60" s="52"/>
      <c r="G60" s="52"/>
      <c r="H60" s="52"/>
      <c r="I60" s="52"/>
      <c r="J60" s="52"/>
      <c r="K60" s="52"/>
      <c r="L60" s="52"/>
      <c r="M60" s="52"/>
      <c r="N60" s="52"/>
      <c r="O60" s="52"/>
      <c r="P60" s="27">
        <f t="shared" ref="P60:P63" si="14">SUM(D60:O60)</f>
        <v>20</v>
      </c>
    </row>
    <row r="61" spans="2:18">
      <c r="B61" t="s">
        <v>61</v>
      </c>
      <c r="D61" s="52">
        <f>D12*0.03</f>
        <v>15</v>
      </c>
      <c r="E61" s="52">
        <f t="shared" ref="E61:O61" si="15">E12*0.03</f>
        <v>15.149999999999999</v>
      </c>
      <c r="F61" s="52">
        <f t="shared" si="15"/>
        <v>15.299999999999999</v>
      </c>
      <c r="G61" s="52">
        <f t="shared" si="15"/>
        <v>15.45</v>
      </c>
      <c r="H61" s="52">
        <f t="shared" si="15"/>
        <v>15.6</v>
      </c>
      <c r="I61" s="52">
        <f t="shared" si="15"/>
        <v>15.75</v>
      </c>
      <c r="J61" s="52">
        <f t="shared" si="15"/>
        <v>15.899999999999999</v>
      </c>
      <c r="K61" s="52">
        <f t="shared" si="15"/>
        <v>16.05</v>
      </c>
      <c r="L61" s="52">
        <f t="shared" si="15"/>
        <v>16.2</v>
      </c>
      <c r="M61" s="52">
        <f t="shared" si="15"/>
        <v>16.349999999999998</v>
      </c>
      <c r="N61" s="52">
        <f t="shared" si="15"/>
        <v>16.5</v>
      </c>
      <c r="O61" s="52">
        <f t="shared" si="15"/>
        <v>16.649999999999999</v>
      </c>
      <c r="P61" s="27">
        <f t="shared" si="14"/>
        <v>189.89999999999998</v>
      </c>
    </row>
    <row r="62" spans="2:18">
      <c r="B62" t="s">
        <v>62</v>
      </c>
      <c r="D62" s="52">
        <v>5</v>
      </c>
      <c r="E62" s="52">
        <v>5</v>
      </c>
      <c r="F62" s="52">
        <v>5</v>
      </c>
      <c r="G62" s="52">
        <v>5</v>
      </c>
      <c r="H62" s="52">
        <v>5</v>
      </c>
      <c r="I62" s="52">
        <v>5</v>
      </c>
      <c r="J62" s="52">
        <v>5</v>
      </c>
      <c r="K62" s="52">
        <v>5</v>
      </c>
      <c r="L62" s="52">
        <v>5</v>
      </c>
      <c r="M62" s="52">
        <v>5</v>
      </c>
      <c r="N62" s="52">
        <v>5</v>
      </c>
      <c r="O62" s="52">
        <v>5</v>
      </c>
      <c r="P62" s="27">
        <f t="shared" si="14"/>
        <v>60</v>
      </c>
    </row>
    <row r="63" spans="2:18">
      <c r="B63" t="s">
        <v>63</v>
      </c>
      <c r="D63" s="52"/>
      <c r="E63" s="52">
        <v>20</v>
      </c>
      <c r="F63" s="52"/>
      <c r="G63" s="52"/>
      <c r="H63" s="52"/>
      <c r="I63" s="52"/>
      <c r="J63" s="52"/>
      <c r="K63" s="52"/>
      <c r="L63" s="52"/>
      <c r="M63" s="52"/>
      <c r="N63" s="52"/>
      <c r="O63" s="52"/>
      <c r="P63" s="27">
        <f t="shared" si="14"/>
        <v>20</v>
      </c>
    </row>
    <row r="64" spans="2:18">
      <c r="B64" s="1" t="s">
        <v>64</v>
      </c>
      <c r="D64" s="25">
        <f t="shared" ref="D64:P64" si="16">SUM(D60:D63)</f>
        <v>40</v>
      </c>
      <c r="E64" s="25">
        <f t="shared" si="16"/>
        <v>40.15</v>
      </c>
      <c r="F64" s="25">
        <f t="shared" si="16"/>
        <v>20.299999999999997</v>
      </c>
      <c r="G64" s="25">
        <f t="shared" si="16"/>
        <v>20.45</v>
      </c>
      <c r="H64" s="25">
        <f t="shared" si="16"/>
        <v>20.6</v>
      </c>
      <c r="I64" s="25">
        <f t="shared" si="16"/>
        <v>20.75</v>
      </c>
      <c r="J64" s="25">
        <f t="shared" si="16"/>
        <v>20.9</v>
      </c>
      <c r="K64" s="25">
        <f t="shared" si="16"/>
        <v>21.05</v>
      </c>
      <c r="L64" s="25">
        <f t="shared" si="16"/>
        <v>21.2</v>
      </c>
      <c r="M64" s="25">
        <f t="shared" si="16"/>
        <v>21.349999999999998</v>
      </c>
      <c r="N64" s="25">
        <f t="shared" si="16"/>
        <v>21.5</v>
      </c>
      <c r="O64" s="25">
        <f t="shared" si="16"/>
        <v>21.65</v>
      </c>
      <c r="P64" s="26">
        <f t="shared" si="16"/>
        <v>289.89999999999998</v>
      </c>
    </row>
    <row r="65" spans="2:18">
      <c r="D65" s="21"/>
      <c r="E65" s="21"/>
      <c r="F65" s="21"/>
      <c r="G65" s="21"/>
      <c r="H65" s="21"/>
      <c r="I65" s="21"/>
      <c r="J65" s="21"/>
      <c r="K65" s="21"/>
      <c r="L65" s="21"/>
      <c r="M65" s="21"/>
      <c r="N65" s="21"/>
      <c r="O65" s="21"/>
      <c r="P65" s="27"/>
    </row>
    <row r="66" spans="2:18">
      <c r="B66" s="7" t="s">
        <v>65</v>
      </c>
      <c r="D66" s="21"/>
      <c r="E66" s="21"/>
      <c r="F66" s="21"/>
      <c r="G66" s="21"/>
      <c r="H66" s="21"/>
      <c r="I66" s="21"/>
      <c r="J66" s="21"/>
      <c r="K66" s="21"/>
      <c r="L66" s="21"/>
      <c r="M66" s="21"/>
      <c r="N66" s="21"/>
      <c r="O66" s="21"/>
      <c r="P66" s="27"/>
      <c r="R66" s="2"/>
    </row>
    <row r="67" spans="2:18">
      <c r="B67" t="s">
        <v>66</v>
      </c>
      <c r="D67" s="52"/>
      <c r="E67" s="52">
        <v>20</v>
      </c>
      <c r="F67" s="52"/>
      <c r="G67" s="52"/>
      <c r="H67" s="52"/>
      <c r="I67" s="52"/>
      <c r="J67" s="52"/>
      <c r="K67" s="52"/>
      <c r="L67" s="52"/>
      <c r="M67" s="52"/>
      <c r="N67" s="52"/>
      <c r="O67" s="52"/>
      <c r="P67" s="27">
        <f t="shared" ref="P67:P68" si="17">SUM(D67:O67)</f>
        <v>20</v>
      </c>
      <c r="R67" s="2"/>
    </row>
    <row r="68" spans="2:18">
      <c r="B68" t="s">
        <v>67</v>
      </c>
      <c r="D68" s="52"/>
      <c r="E68" s="52"/>
      <c r="F68" s="52"/>
      <c r="G68" s="52"/>
      <c r="H68" s="52">
        <v>15</v>
      </c>
      <c r="I68" s="52"/>
      <c r="J68" s="52"/>
      <c r="K68" s="52"/>
      <c r="L68" s="52"/>
      <c r="M68" s="52"/>
      <c r="N68" s="52"/>
      <c r="O68" s="52"/>
      <c r="P68" s="27">
        <f t="shared" si="17"/>
        <v>15</v>
      </c>
      <c r="R68" s="2"/>
    </row>
    <row r="69" spans="2:18">
      <c r="B69" s="1" t="s">
        <v>68</v>
      </c>
      <c r="D69" s="25">
        <f>SUM(D67:D68)</f>
        <v>0</v>
      </c>
      <c r="E69" s="25">
        <f t="shared" ref="E69:P69" si="18">SUM(E67:E68)</f>
        <v>20</v>
      </c>
      <c r="F69" s="25">
        <f t="shared" si="18"/>
        <v>0</v>
      </c>
      <c r="G69" s="25">
        <f t="shared" si="18"/>
        <v>0</v>
      </c>
      <c r="H69" s="25">
        <f t="shared" si="18"/>
        <v>15</v>
      </c>
      <c r="I69" s="25">
        <f t="shared" si="18"/>
        <v>0</v>
      </c>
      <c r="J69" s="25">
        <f t="shared" si="18"/>
        <v>0</v>
      </c>
      <c r="K69" s="25">
        <f t="shared" si="18"/>
        <v>0</v>
      </c>
      <c r="L69" s="25">
        <f t="shared" si="18"/>
        <v>0</v>
      </c>
      <c r="M69" s="25">
        <f t="shared" si="18"/>
        <v>0</v>
      </c>
      <c r="N69" s="25">
        <f t="shared" si="18"/>
        <v>0</v>
      </c>
      <c r="O69" s="25">
        <f t="shared" si="18"/>
        <v>0</v>
      </c>
      <c r="P69" s="26">
        <f t="shared" si="18"/>
        <v>35</v>
      </c>
      <c r="R69" s="2"/>
    </row>
    <row r="70" spans="2:18">
      <c r="C70" s="3"/>
      <c r="D70" s="21"/>
      <c r="E70" s="21"/>
      <c r="F70" s="21"/>
      <c r="G70" s="21"/>
      <c r="H70" s="21"/>
      <c r="I70" s="21"/>
      <c r="J70" s="21"/>
      <c r="K70" s="21"/>
      <c r="L70" s="21"/>
      <c r="M70" s="21"/>
      <c r="N70" s="21"/>
      <c r="O70" s="21"/>
      <c r="P70" s="27">
        <f>SUM(D70:O70)</f>
        <v>0</v>
      </c>
      <c r="R70" s="2"/>
    </row>
    <row r="71" spans="2:18">
      <c r="B71" s="7" t="s">
        <v>69</v>
      </c>
      <c r="C71" s="3"/>
      <c r="D71" s="21"/>
      <c r="E71" s="21"/>
      <c r="F71" s="21"/>
      <c r="G71" s="21"/>
      <c r="H71" s="21"/>
      <c r="I71" s="21"/>
      <c r="J71" s="21"/>
      <c r="K71" s="21"/>
      <c r="L71" s="21"/>
      <c r="M71" s="21"/>
      <c r="N71" s="21"/>
      <c r="O71" s="21"/>
      <c r="P71" s="27">
        <f>SUM(D71:O71)</f>
        <v>0</v>
      </c>
      <c r="R71" s="2"/>
    </row>
    <row r="72" spans="2:18">
      <c r="B72" t="s">
        <v>70</v>
      </c>
      <c r="D72" s="52">
        <v>20</v>
      </c>
      <c r="E72" s="52">
        <v>20</v>
      </c>
      <c r="F72" s="52">
        <v>20</v>
      </c>
      <c r="G72" s="52">
        <v>20</v>
      </c>
      <c r="H72" s="52"/>
      <c r="I72" s="52"/>
      <c r="J72" s="52"/>
      <c r="K72" s="52"/>
      <c r="L72" s="52"/>
      <c r="M72" s="52"/>
      <c r="N72" s="52"/>
      <c r="O72" s="52"/>
      <c r="P72" s="27">
        <f t="shared" ref="P72:P75" si="19">SUM(D72:O72)</f>
        <v>80</v>
      </c>
      <c r="R72" s="2"/>
    </row>
    <row r="73" spans="2:18">
      <c r="B73" t="s">
        <v>71</v>
      </c>
      <c r="C73" s="3"/>
      <c r="D73" s="52"/>
      <c r="E73" s="52"/>
      <c r="F73" s="52">
        <v>15</v>
      </c>
      <c r="G73" s="52"/>
      <c r="H73" s="52"/>
      <c r="I73" s="52">
        <v>15</v>
      </c>
      <c r="J73" s="52"/>
      <c r="K73" s="52"/>
      <c r="L73" s="52"/>
      <c r="M73" s="52"/>
      <c r="N73" s="52"/>
      <c r="O73" s="52"/>
      <c r="P73" s="27">
        <f t="shared" si="19"/>
        <v>30</v>
      </c>
      <c r="R73" s="2"/>
    </row>
    <row r="74" spans="2:18">
      <c r="B74" t="s">
        <v>72</v>
      </c>
      <c r="C74" s="3"/>
      <c r="D74" s="52"/>
      <c r="E74" s="52"/>
      <c r="F74" s="52"/>
      <c r="G74" s="52"/>
      <c r="H74" s="52"/>
      <c r="I74" s="52"/>
      <c r="J74" s="52"/>
      <c r="K74" s="52">
        <v>20</v>
      </c>
      <c r="L74" s="52"/>
      <c r="M74" s="52"/>
      <c r="N74" s="52"/>
      <c r="O74" s="52"/>
      <c r="P74" s="27">
        <f t="shared" si="19"/>
        <v>20</v>
      </c>
      <c r="R74" s="2"/>
    </row>
    <row r="75" spans="2:18">
      <c r="B75" t="s">
        <v>73</v>
      </c>
      <c r="D75" s="52"/>
      <c r="E75" s="52">
        <v>5</v>
      </c>
      <c r="F75" s="52">
        <v>5</v>
      </c>
      <c r="G75" s="52">
        <v>5</v>
      </c>
      <c r="H75" s="52">
        <v>5</v>
      </c>
      <c r="I75" s="52">
        <v>5</v>
      </c>
      <c r="J75" s="52">
        <v>5</v>
      </c>
      <c r="K75" s="52">
        <v>5</v>
      </c>
      <c r="L75" s="52">
        <v>5</v>
      </c>
      <c r="M75" s="52">
        <v>5</v>
      </c>
      <c r="N75" s="52"/>
      <c r="O75" s="52"/>
      <c r="P75" s="27">
        <f t="shared" si="19"/>
        <v>45</v>
      </c>
      <c r="R75" s="2"/>
    </row>
    <row r="76" spans="2:18" s="1" customFormat="1">
      <c r="B76" s="1" t="s">
        <v>74</v>
      </c>
      <c r="D76" s="25">
        <f t="shared" ref="D76:P76" si="20">SUM(D72:D75)</f>
        <v>20</v>
      </c>
      <c r="E76" s="25">
        <f t="shared" si="20"/>
        <v>25</v>
      </c>
      <c r="F76" s="25">
        <f t="shared" si="20"/>
        <v>40</v>
      </c>
      <c r="G76" s="25">
        <f t="shared" si="20"/>
        <v>25</v>
      </c>
      <c r="H76" s="25">
        <f t="shared" si="20"/>
        <v>5</v>
      </c>
      <c r="I76" s="25">
        <f t="shared" si="20"/>
        <v>20</v>
      </c>
      <c r="J76" s="25">
        <f t="shared" si="20"/>
        <v>5</v>
      </c>
      <c r="K76" s="25">
        <f t="shared" si="20"/>
        <v>25</v>
      </c>
      <c r="L76" s="25">
        <f t="shared" si="20"/>
        <v>5</v>
      </c>
      <c r="M76" s="25">
        <f t="shared" si="20"/>
        <v>5</v>
      </c>
      <c r="N76" s="25">
        <f t="shared" si="20"/>
        <v>0</v>
      </c>
      <c r="O76" s="25">
        <f t="shared" si="20"/>
        <v>0</v>
      </c>
      <c r="P76" s="26">
        <f t="shared" si="20"/>
        <v>175</v>
      </c>
      <c r="R76" s="4"/>
    </row>
    <row r="77" spans="2:18">
      <c r="B77" s="8"/>
      <c r="D77" s="21"/>
      <c r="E77" s="21"/>
      <c r="F77" s="21"/>
      <c r="G77" s="21"/>
      <c r="H77" s="21"/>
      <c r="I77" s="21"/>
      <c r="J77" s="21"/>
      <c r="K77" s="21"/>
      <c r="L77" s="21"/>
      <c r="M77" s="21"/>
      <c r="N77" s="21"/>
      <c r="O77" s="21"/>
      <c r="P77" s="27"/>
    </row>
    <row r="78" spans="2:18">
      <c r="B78" s="7" t="s">
        <v>75</v>
      </c>
      <c r="C78" s="3"/>
      <c r="D78" s="21"/>
      <c r="E78" s="21"/>
      <c r="F78" s="21"/>
      <c r="G78" s="21"/>
      <c r="H78" s="21"/>
      <c r="I78" s="21"/>
      <c r="J78" s="21"/>
      <c r="K78" s="21"/>
      <c r="L78" s="21"/>
      <c r="M78" s="21"/>
      <c r="N78" s="21"/>
      <c r="O78" s="21"/>
      <c r="P78" s="27">
        <f>SUM(D78:O78)</f>
        <v>0</v>
      </c>
      <c r="R78" s="2"/>
    </row>
    <row r="79" spans="2:18">
      <c r="B79" t="s">
        <v>76</v>
      </c>
      <c r="C79" s="3"/>
      <c r="D79" s="52"/>
      <c r="E79" s="52">
        <v>10</v>
      </c>
      <c r="F79" s="52"/>
      <c r="G79" s="52"/>
      <c r="H79" s="52">
        <v>20</v>
      </c>
      <c r="I79" s="52"/>
      <c r="J79" s="52"/>
      <c r="K79" s="52"/>
      <c r="L79" s="52">
        <v>15</v>
      </c>
      <c r="M79" s="52"/>
      <c r="N79" s="52">
        <v>5</v>
      </c>
      <c r="O79" s="52"/>
      <c r="P79" s="27">
        <f>SUM(D79:O79)</f>
        <v>50</v>
      </c>
      <c r="R79" s="2"/>
    </row>
    <row r="80" spans="2:18">
      <c r="B80" t="s">
        <v>77</v>
      </c>
      <c r="C80" s="3"/>
      <c r="D80" s="52">
        <v>10</v>
      </c>
      <c r="E80" s="52">
        <v>10</v>
      </c>
      <c r="F80" s="52">
        <v>10</v>
      </c>
      <c r="G80" s="52">
        <v>10</v>
      </c>
      <c r="H80" s="52">
        <v>10</v>
      </c>
      <c r="I80" s="52">
        <v>10</v>
      </c>
      <c r="J80" s="52">
        <v>10</v>
      </c>
      <c r="K80" s="52">
        <v>10</v>
      </c>
      <c r="L80" s="52">
        <v>10</v>
      </c>
      <c r="M80" s="52">
        <v>10</v>
      </c>
      <c r="N80" s="52">
        <v>10</v>
      </c>
      <c r="O80" s="52">
        <v>10</v>
      </c>
      <c r="P80" s="27"/>
      <c r="R80" s="2"/>
    </row>
    <row r="81" spans="2:18">
      <c r="B81" t="s">
        <v>78</v>
      </c>
      <c r="C81" s="3"/>
      <c r="D81" s="52"/>
      <c r="E81" s="52"/>
      <c r="F81" s="52"/>
      <c r="G81" s="52">
        <v>15</v>
      </c>
      <c r="H81" s="52"/>
      <c r="I81" s="52"/>
      <c r="J81" s="52"/>
      <c r="K81" s="52"/>
      <c r="L81" s="52"/>
      <c r="M81" s="52"/>
      <c r="N81" s="52"/>
      <c r="O81" s="52"/>
      <c r="P81" s="27">
        <f>SUM(D81:O81)</f>
        <v>15</v>
      </c>
      <c r="R81" s="2"/>
    </row>
    <row r="82" spans="2:18" s="1" customFormat="1">
      <c r="B82" s="1" t="s">
        <v>79</v>
      </c>
      <c r="C82" s="37"/>
      <c r="D82" s="23">
        <f>SUM(D79:D81)</f>
        <v>10</v>
      </c>
      <c r="E82" s="23">
        <f t="shared" ref="E82:P82" si="21">SUM(E79:E81)</f>
        <v>20</v>
      </c>
      <c r="F82" s="23">
        <f t="shared" si="21"/>
        <v>10</v>
      </c>
      <c r="G82" s="23">
        <f t="shared" si="21"/>
        <v>25</v>
      </c>
      <c r="H82" s="23">
        <f t="shared" si="21"/>
        <v>30</v>
      </c>
      <c r="I82" s="23">
        <f t="shared" si="21"/>
        <v>10</v>
      </c>
      <c r="J82" s="23">
        <f t="shared" si="21"/>
        <v>10</v>
      </c>
      <c r="K82" s="23">
        <f t="shared" si="21"/>
        <v>10</v>
      </c>
      <c r="L82" s="23">
        <f t="shared" si="21"/>
        <v>25</v>
      </c>
      <c r="M82" s="23">
        <f t="shared" si="21"/>
        <v>10</v>
      </c>
      <c r="N82" s="23">
        <f t="shared" si="21"/>
        <v>15</v>
      </c>
      <c r="O82" s="23">
        <f t="shared" si="21"/>
        <v>10</v>
      </c>
      <c r="P82" s="24">
        <f t="shared" si="21"/>
        <v>65</v>
      </c>
      <c r="R82" s="4"/>
    </row>
    <row r="83" spans="2:18">
      <c r="C83" s="3"/>
      <c r="D83" s="21"/>
      <c r="E83" s="21"/>
      <c r="F83" s="21"/>
      <c r="G83" s="21"/>
      <c r="H83" s="21"/>
      <c r="I83" s="21"/>
      <c r="J83" s="21"/>
      <c r="K83" s="21"/>
      <c r="L83" s="21"/>
      <c r="M83" s="21"/>
      <c r="N83" s="21"/>
      <c r="O83" s="21"/>
      <c r="P83" s="27"/>
      <c r="R83" s="2"/>
    </row>
    <row r="84" spans="2:18">
      <c r="B84" s="1" t="s">
        <v>80</v>
      </c>
      <c r="C84" s="3"/>
      <c r="D84" s="21"/>
      <c r="E84" s="21"/>
      <c r="F84" s="21"/>
      <c r="G84" s="21"/>
      <c r="H84" s="21"/>
      <c r="I84" s="21"/>
      <c r="J84" s="21"/>
      <c r="K84" s="21"/>
      <c r="L84" s="21"/>
      <c r="M84" s="21"/>
      <c r="N84" s="21"/>
      <c r="O84" s="21"/>
      <c r="P84" s="27">
        <f>SUM(D84:O84)</f>
        <v>0</v>
      </c>
      <c r="R84" s="2"/>
    </row>
    <row r="85" spans="2:18">
      <c r="B85" s="59"/>
      <c r="C85" s="3"/>
      <c r="D85" s="52"/>
      <c r="E85" s="52"/>
      <c r="F85" s="52"/>
      <c r="G85" s="52"/>
      <c r="H85" s="52"/>
      <c r="I85" s="52"/>
      <c r="J85" s="52"/>
      <c r="K85" s="52"/>
      <c r="L85" s="52"/>
      <c r="M85" s="52"/>
      <c r="N85" s="52"/>
      <c r="O85" s="52"/>
      <c r="P85" s="27">
        <f>SUM(D85:O85)</f>
        <v>0</v>
      </c>
      <c r="R85" s="2"/>
    </row>
    <row r="86" spans="2:18">
      <c r="B86" s="59"/>
      <c r="C86" s="3"/>
      <c r="D86" s="52"/>
      <c r="E86" s="52"/>
      <c r="F86" s="52"/>
      <c r="G86" s="52"/>
      <c r="H86" s="52"/>
      <c r="I86" s="52"/>
      <c r="J86" s="52"/>
      <c r="K86" s="52"/>
      <c r="L86" s="52"/>
      <c r="M86" s="52"/>
      <c r="N86" s="52"/>
      <c r="O86" s="52"/>
      <c r="P86" s="27">
        <f>SUM(D86:O86)</f>
        <v>0</v>
      </c>
      <c r="R86" s="2"/>
    </row>
    <row r="87" spans="2:18">
      <c r="C87" s="3"/>
      <c r="D87" s="21"/>
      <c r="E87" s="21"/>
      <c r="F87" s="21"/>
      <c r="G87" s="21"/>
      <c r="H87" s="21"/>
      <c r="I87" s="21"/>
      <c r="J87" s="21"/>
      <c r="K87" s="21"/>
      <c r="L87" s="21"/>
      <c r="M87" s="21"/>
      <c r="N87" s="21"/>
      <c r="O87" s="21"/>
      <c r="P87" s="27"/>
      <c r="R87" s="2"/>
    </row>
    <row r="88" spans="2:18" s="44" customFormat="1" ht="18.75">
      <c r="B88" s="43" t="s">
        <v>81</v>
      </c>
      <c r="D88" s="45">
        <f>D28+D42+D48+D57+D64+D69+D76+D82+SUM(D84:D86)</f>
        <v>329.4</v>
      </c>
      <c r="E88" s="45">
        <f t="shared" ref="E88:P88" si="22">E28+E42+E48+E57+E64+E69+E76+E82+SUM(E84:E86)</f>
        <v>409.54999999999995</v>
      </c>
      <c r="F88" s="45">
        <f t="shared" si="22"/>
        <v>529.70000000000005</v>
      </c>
      <c r="G88" s="45">
        <f t="shared" si="22"/>
        <v>329.84999999999997</v>
      </c>
      <c r="H88" s="45">
        <f t="shared" si="22"/>
        <v>385</v>
      </c>
      <c r="I88" s="45">
        <f t="shared" si="22"/>
        <v>385.15</v>
      </c>
      <c r="J88" s="45">
        <f t="shared" si="22"/>
        <v>270.3</v>
      </c>
      <c r="K88" s="45">
        <f t="shared" si="22"/>
        <v>295.45</v>
      </c>
      <c r="L88" s="45">
        <f t="shared" si="22"/>
        <v>285.60000000000002</v>
      </c>
      <c r="M88" s="45">
        <f t="shared" si="22"/>
        <v>270.75</v>
      </c>
      <c r="N88" s="45">
        <f t="shared" si="22"/>
        <v>275.89999999999998</v>
      </c>
      <c r="O88" s="45">
        <f t="shared" si="22"/>
        <v>266.05</v>
      </c>
      <c r="P88" s="45">
        <f t="shared" si="22"/>
        <v>3912.7000000000003</v>
      </c>
      <c r="R88" s="46"/>
    </row>
    <row r="89" spans="2:18">
      <c r="D89" s="22"/>
      <c r="E89" s="22"/>
      <c r="F89" s="22"/>
      <c r="G89" s="22"/>
      <c r="H89" s="22"/>
      <c r="I89" s="22"/>
      <c r="J89" s="22"/>
      <c r="K89" s="22"/>
      <c r="L89" s="22"/>
      <c r="M89" s="22"/>
      <c r="N89" s="22"/>
      <c r="O89" s="22"/>
      <c r="P89" s="27">
        <f>SUM(D89:O89)</f>
        <v>0</v>
      </c>
      <c r="R89" s="2"/>
    </row>
    <row r="90" spans="2:18" s="44" customFormat="1" ht="18.75">
      <c r="B90" s="56" t="s">
        <v>82</v>
      </c>
      <c r="D90" s="55">
        <f t="shared" ref="D90:P90" si="23">D21-D88</f>
        <v>90.600000000000023</v>
      </c>
      <c r="E90" s="55">
        <f t="shared" si="23"/>
        <v>15.450000000000045</v>
      </c>
      <c r="F90" s="55">
        <f t="shared" si="23"/>
        <v>-99.700000000000045</v>
      </c>
      <c r="G90" s="55">
        <f t="shared" si="23"/>
        <v>105.15000000000003</v>
      </c>
      <c r="H90" s="55">
        <f t="shared" si="23"/>
        <v>55</v>
      </c>
      <c r="I90" s="55">
        <f t="shared" si="23"/>
        <v>59.850000000000023</v>
      </c>
      <c r="J90" s="55">
        <f t="shared" si="23"/>
        <v>179.7</v>
      </c>
      <c r="K90" s="55">
        <f t="shared" si="23"/>
        <v>159.55000000000001</v>
      </c>
      <c r="L90" s="55">
        <f t="shared" si="23"/>
        <v>174.39999999999998</v>
      </c>
      <c r="M90" s="55">
        <f t="shared" si="23"/>
        <v>194.25</v>
      </c>
      <c r="N90" s="55">
        <f t="shared" si="23"/>
        <v>194.10000000000002</v>
      </c>
      <c r="O90" s="55">
        <f t="shared" si="23"/>
        <v>208.95</v>
      </c>
      <c r="P90" s="55">
        <f t="shared" si="23"/>
        <v>1457.2999999999997</v>
      </c>
      <c r="R90" s="46"/>
    </row>
    <row r="91" spans="2:18" s="38" customFormat="1" ht="11.25">
      <c r="B91" s="39" t="s">
        <v>83</v>
      </c>
      <c r="D91" s="51">
        <f>IF(D$12&gt;1,D90/D$12,0)</f>
        <v>0.18120000000000006</v>
      </c>
      <c r="E91" s="51">
        <f t="shared" ref="E91" si="24">IF(E$12&gt;1,E90/E$12,0)</f>
        <v>3.0594059405940684E-2</v>
      </c>
      <c r="F91" s="51">
        <f t="shared" ref="F91" si="25">IF(F$12&gt;1,F90/F$12,0)</f>
        <v>-0.19549019607843146</v>
      </c>
      <c r="G91" s="51">
        <f t="shared" ref="G91" si="26">IF(G$12&gt;1,G90/G$12,0)</f>
        <v>0.20417475728155346</v>
      </c>
      <c r="H91" s="51">
        <f t="shared" ref="H91" si="27">IF(H$12&gt;1,H90/H$12,0)</f>
        <v>0.10576923076923077</v>
      </c>
      <c r="I91" s="51">
        <f t="shared" ref="I91" si="28">IF(I$12&gt;1,I90/I$12,0)</f>
        <v>0.11400000000000005</v>
      </c>
      <c r="J91" s="51">
        <f t="shared" ref="J91" si="29">IF(J$12&gt;1,J90/J$12,0)</f>
        <v>0.33905660377358487</v>
      </c>
      <c r="K91" s="51">
        <f t="shared" ref="K91" si="30">IF(K$12&gt;1,K90/K$12,0)</f>
        <v>0.29822429906542058</v>
      </c>
      <c r="L91" s="51">
        <f t="shared" ref="L91" si="31">IF(L$12&gt;1,L90/L$12,0)</f>
        <v>0.3229629629629629</v>
      </c>
      <c r="M91" s="51">
        <f t="shared" ref="M91" si="32">IF(M$12&gt;1,M90/M$12,0)</f>
        <v>0.35642201834862386</v>
      </c>
      <c r="N91" s="51">
        <f t="shared" ref="N91" si="33">IF(N$12&gt;1,N90/N$12,0)</f>
        <v>0.35290909090909095</v>
      </c>
      <c r="O91" s="51">
        <f t="shared" ref="O91" si="34">IF(O$12&gt;1,O90/O$12,0)</f>
        <v>0.37648648648648647</v>
      </c>
      <c r="P91" s="51">
        <f t="shared" ref="P91" si="35">IF(P$12&gt;1,P90/P$12,0)</f>
        <v>0.23022116903633488</v>
      </c>
      <c r="Q91" s="40"/>
      <c r="R91" s="41"/>
    </row>
    <row r="92" spans="2:18" s="38" customFormat="1" ht="11.25">
      <c r="B92" s="39"/>
      <c r="D92" s="51"/>
      <c r="E92" s="51"/>
      <c r="F92" s="51"/>
      <c r="G92" s="51"/>
      <c r="H92" s="51"/>
      <c r="I92" s="51"/>
      <c r="J92" s="51"/>
      <c r="K92" s="51"/>
      <c r="L92" s="51"/>
      <c r="M92" s="51"/>
      <c r="N92" s="51"/>
      <c r="O92" s="51"/>
      <c r="P92" s="51"/>
      <c r="Q92" s="40"/>
      <c r="R92" s="41"/>
    </row>
    <row r="93" spans="2:18">
      <c r="B93" t="s">
        <v>84</v>
      </c>
      <c r="D93" s="60"/>
      <c r="E93" s="60">
        <v>3</v>
      </c>
      <c r="F93" s="60"/>
      <c r="G93" s="60"/>
      <c r="H93" s="60"/>
      <c r="I93" s="60"/>
      <c r="J93" s="60"/>
      <c r="K93" s="60"/>
      <c r="L93" s="60"/>
      <c r="M93" s="60"/>
      <c r="N93" s="60"/>
      <c r="O93" s="60"/>
      <c r="P93" s="27">
        <f t="shared" ref="P93:P94" si="36">SUM(D93:O93)</f>
        <v>3</v>
      </c>
    </row>
    <row r="94" spans="2:18">
      <c r="B94" t="s">
        <v>85</v>
      </c>
      <c r="C94" s="3"/>
      <c r="D94" s="52"/>
      <c r="E94" s="52"/>
      <c r="F94" s="52"/>
      <c r="G94" s="52"/>
      <c r="H94" s="52"/>
      <c r="I94" s="52"/>
      <c r="J94" s="52"/>
      <c r="K94" s="52"/>
      <c r="L94" s="52"/>
      <c r="M94" s="52">
        <v>40</v>
      </c>
      <c r="N94" s="52">
        <v>40</v>
      </c>
      <c r="O94" s="52">
        <v>40</v>
      </c>
      <c r="P94" s="27">
        <f t="shared" si="36"/>
        <v>120</v>
      </c>
    </row>
    <row r="95" spans="2:18">
      <c r="B95" t="s">
        <v>86</v>
      </c>
      <c r="C95" s="3"/>
      <c r="D95" s="52">
        <v>5</v>
      </c>
      <c r="E95" s="52">
        <v>5</v>
      </c>
      <c r="F95" s="52">
        <v>5</v>
      </c>
      <c r="G95" s="52">
        <v>5</v>
      </c>
      <c r="H95" s="52">
        <v>5</v>
      </c>
      <c r="I95" s="52">
        <v>5</v>
      </c>
      <c r="J95" s="52">
        <v>5</v>
      </c>
      <c r="K95" s="52">
        <v>5</v>
      </c>
      <c r="L95" s="52">
        <v>5</v>
      </c>
      <c r="M95" s="52">
        <v>5</v>
      </c>
      <c r="N95" s="52">
        <v>5</v>
      </c>
      <c r="O95" s="52">
        <v>5</v>
      </c>
      <c r="P95" s="27">
        <f>SUM(D95:O95)</f>
        <v>60</v>
      </c>
      <c r="R95" s="2"/>
    </row>
    <row r="96" spans="2:18">
      <c r="P96" s="17"/>
    </row>
    <row r="97" spans="2:16" s="44" customFormat="1" ht="19.5" thickBot="1">
      <c r="B97" s="47" t="s">
        <v>87</v>
      </c>
      <c r="D97" s="57">
        <f>D90-D93-D94-D95</f>
        <v>85.600000000000023</v>
      </c>
      <c r="E97" s="57">
        <f t="shared" ref="E97:P97" si="37">E90-E93-E94-E95</f>
        <v>7.4500000000000455</v>
      </c>
      <c r="F97" s="57">
        <f t="shared" si="37"/>
        <v>-104.70000000000005</v>
      </c>
      <c r="G97" s="57">
        <f t="shared" si="37"/>
        <v>100.15000000000003</v>
      </c>
      <c r="H97" s="57">
        <f t="shared" si="37"/>
        <v>50</v>
      </c>
      <c r="I97" s="57">
        <f t="shared" si="37"/>
        <v>54.850000000000023</v>
      </c>
      <c r="J97" s="57">
        <f t="shared" si="37"/>
        <v>174.7</v>
      </c>
      <c r="K97" s="57">
        <f t="shared" si="37"/>
        <v>154.55000000000001</v>
      </c>
      <c r="L97" s="57">
        <f t="shared" si="37"/>
        <v>169.39999999999998</v>
      </c>
      <c r="M97" s="57">
        <f t="shared" si="37"/>
        <v>149.25</v>
      </c>
      <c r="N97" s="57">
        <f t="shared" si="37"/>
        <v>149.10000000000002</v>
      </c>
      <c r="O97" s="57">
        <f t="shared" si="37"/>
        <v>163.95</v>
      </c>
      <c r="P97" s="57">
        <f t="shared" si="37"/>
        <v>1274.2999999999997</v>
      </c>
    </row>
    <row r="98" spans="2:16">
      <c r="P98" s="17"/>
    </row>
    <row r="99" spans="2:16">
      <c r="P99" s="17"/>
    </row>
    <row r="100" spans="2:16">
      <c r="P100" s="17"/>
    </row>
    <row r="101" spans="2:16">
      <c r="P101" s="17"/>
    </row>
    <row r="102" spans="2:16">
      <c r="P102" s="17"/>
    </row>
    <row r="103" spans="2:16">
      <c r="P103" s="17"/>
    </row>
    <row r="104" spans="2:16">
      <c r="P104" s="17"/>
    </row>
    <row r="105" spans="2:16">
      <c r="P105" s="17"/>
    </row>
    <row r="106" spans="2:16">
      <c r="P106" s="17"/>
    </row>
    <row r="107" spans="2:16">
      <c r="P107" s="17"/>
    </row>
    <row r="108" spans="2:16">
      <c r="P108" s="17"/>
    </row>
    <row r="109" spans="2:16">
      <c r="P109" s="17"/>
    </row>
    <row r="110" spans="2:16">
      <c r="P110" s="17"/>
    </row>
    <row r="111" spans="2:16">
      <c r="P111" s="17"/>
    </row>
    <row r="112" spans="2:16">
      <c r="P112" s="17"/>
    </row>
    <row r="113" spans="16:16">
      <c r="P113" s="17"/>
    </row>
    <row r="114" spans="16:16">
      <c r="P114" s="17"/>
    </row>
    <row r="115" spans="16:16">
      <c r="P115" s="17"/>
    </row>
    <row r="116" spans="16:16">
      <c r="P116" s="17"/>
    </row>
    <row r="117" spans="16:16">
      <c r="P117" s="17"/>
    </row>
    <row r="118" spans="16:16">
      <c r="P118" s="17"/>
    </row>
    <row r="119" spans="16:16">
      <c r="P119" s="17"/>
    </row>
    <row r="120" spans="16:16">
      <c r="P120" s="17"/>
    </row>
    <row r="121" spans="16:16">
      <c r="P121" s="17"/>
    </row>
    <row r="122" spans="16:16">
      <c r="P122" s="17"/>
    </row>
    <row r="123" spans="16:16">
      <c r="P123" s="17"/>
    </row>
    <row r="124" spans="16:16">
      <c r="P124" s="17"/>
    </row>
    <row r="125" spans="16:16">
      <c r="P125" s="17"/>
    </row>
    <row r="126" spans="16:16">
      <c r="P126" s="17"/>
    </row>
    <row r="127" spans="16:16">
      <c r="P127" s="17"/>
    </row>
    <row r="128" spans="16:16">
      <c r="P128" s="17"/>
    </row>
    <row r="129" spans="16:16">
      <c r="P129" s="17"/>
    </row>
    <row r="130" spans="16:16">
      <c r="P130" s="17"/>
    </row>
    <row r="131" spans="16:16">
      <c r="P131" s="17"/>
    </row>
    <row r="132" spans="16:16">
      <c r="P132" s="17"/>
    </row>
    <row r="133" spans="16:16">
      <c r="P133" s="17"/>
    </row>
    <row r="134" spans="16:16">
      <c r="P134" s="17"/>
    </row>
    <row r="135" spans="16:16">
      <c r="P135" s="17"/>
    </row>
    <row r="136" spans="16:16">
      <c r="P136" s="17"/>
    </row>
    <row r="137" spans="16:16">
      <c r="P137" s="17"/>
    </row>
    <row r="138" spans="16:16">
      <c r="P138" s="17"/>
    </row>
    <row r="139" spans="16:16">
      <c r="P139" s="17"/>
    </row>
    <row r="140" spans="16:16">
      <c r="P140" s="17"/>
    </row>
    <row r="141" spans="16:16">
      <c r="P141" s="17"/>
    </row>
    <row r="142" spans="16:16">
      <c r="P142" s="17"/>
    </row>
    <row r="143" spans="16:16">
      <c r="P143" s="17"/>
    </row>
    <row r="144" spans="16:16">
      <c r="P144" s="17"/>
    </row>
    <row r="145" spans="16:16">
      <c r="P145" s="17"/>
    </row>
    <row r="146" spans="16:16">
      <c r="P146" s="17"/>
    </row>
    <row r="147" spans="16:16">
      <c r="P147" s="17"/>
    </row>
    <row r="148" spans="16:16">
      <c r="P148" s="17"/>
    </row>
  </sheetData>
  <mergeCells count="2">
    <mergeCell ref="D3:H3"/>
    <mergeCell ref="B1:P1"/>
  </mergeCells>
  <phoneticPr fontId="5" type="noConversion"/>
  <printOptions horizontalCentered="1"/>
  <pageMargins left="0.27559055118110237" right="0.23622047244094491" top="0.23622047244094491" bottom="0.23622047244094491" header="0.31496062992125984" footer="0.31496062992125984"/>
  <pageSetup paperSize="9"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DC367-0542-4AAC-84F5-CA9017CC5D41}">
  <sheetPr>
    <pageSetUpPr fitToPage="1"/>
  </sheetPr>
  <dimension ref="B1:P33"/>
  <sheetViews>
    <sheetView showGridLines="0" workbookViewId="0">
      <selection activeCell="B1" sqref="B1:P1"/>
    </sheetView>
  </sheetViews>
  <sheetFormatPr defaultRowHeight="15"/>
  <cols>
    <col min="1" max="1" width="2" customWidth="1"/>
    <col min="2" max="2" width="19.42578125" bestFit="1" customWidth="1"/>
    <col min="3" max="3" width="2.28515625" customWidth="1"/>
    <col min="4" max="16" width="9.140625" style="48"/>
  </cols>
  <sheetData>
    <row r="1" spans="2:16" ht="26.25">
      <c r="B1" s="64" t="s">
        <v>88</v>
      </c>
      <c r="C1" s="64"/>
      <c r="D1" s="64"/>
      <c r="E1" s="64"/>
      <c r="F1" s="64"/>
      <c r="G1" s="64"/>
      <c r="H1" s="64"/>
      <c r="I1" s="64"/>
      <c r="J1" s="64"/>
      <c r="K1" s="64"/>
      <c r="L1" s="64"/>
      <c r="M1" s="64"/>
      <c r="N1" s="64"/>
      <c r="O1" s="64"/>
      <c r="P1" s="64"/>
    </row>
    <row r="3" spans="2:16">
      <c r="D3" s="11" t="s">
        <v>3</v>
      </c>
      <c r="E3" s="11" t="s">
        <v>4</v>
      </c>
      <c r="F3" s="11" t="s">
        <v>5</v>
      </c>
      <c r="G3" s="11" t="s">
        <v>6</v>
      </c>
      <c r="H3" s="11" t="s">
        <v>7</v>
      </c>
      <c r="I3" s="11" t="s">
        <v>8</v>
      </c>
      <c r="J3" s="11" t="s">
        <v>9</v>
      </c>
      <c r="K3" s="11" t="s">
        <v>10</v>
      </c>
      <c r="L3" s="11" t="s">
        <v>11</v>
      </c>
      <c r="M3" s="11" t="s">
        <v>12</v>
      </c>
      <c r="N3" s="11" t="s">
        <v>13</v>
      </c>
      <c r="O3" s="11" t="s">
        <v>14</v>
      </c>
      <c r="P3" s="12" t="s">
        <v>15</v>
      </c>
    </row>
    <row r="4" spans="2:16" ht="18.75">
      <c r="B4" s="10" t="s">
        <v>16</v>
      </c>
      <c r="D4" s="13"/>
      <c r="E4" s="13"/>
      <c r="F4" s="13"/>
      <c r="G4" s="13"/>
      <c r="H4" s="13"/>
      <c r="I4" s="13"/>
      <c r="J4" s="13"/>
      <c r="K4" s="13"/>
      <c r="L4" s="13"/>
      <c r="M4" s="13"/>
      <c r="N4" s="13"/>
      <c r="O4" s="13"/>
      <c r="P4" s="14"/>
    </row>
    <row r="5" spans="2:16" ht="18.75">
      <c r="B5" s="10"/>
      <c r="D5" s="13"/>
      <c r="E5" s="13"/>
      <c r="F5" s="13"/>
      <c r="G5" s="13"/>
      <c r="H5" s="13"/>
      <c r="I5" s="13"/>
      <c r="J5" s="13"/>
      <c r="K5" s="13"/>
      <c r="L5" s="13"/>
      <c r="M5" s="13"/>
      <c r="N5" s="13"/>
      <c r="O5" s="13"/>
      <c r="P5" s="14"/>
    </row>
    <row r="6" spans="2:16">
      <c r="B6" s="7" t="s">
        <v>89</v>
      </c>
      <c r="D6" s="13"/>
      <c r="E6" s="13"/>
      <c r="F6" s="13"/>
      <c r="G6" s="13"/>
      <c r="H6" s="13"/>
      <c r="I6" s="13"/>
      <c r="J6" s="13"/>
      <c r="K6" s="13"/>
      <c r="L6" s="13"/>
      <c r="M6" s="13"/>
      <c r="N6" s="13"/>
      <c r="O6" s="13"/>
      <c r="P6" s="14"/>
    </row>
    <row r="7" spans="2:16">
      <c r="B7" t="s">
        <v>90</v>
      </c>
      <c r="D7" s="58">
        <v>250</v>
      </c>
      <c r="E7" s="58">
        <v>250</v>
      </c>
      <c r="F7" s="58">
        <v>250</v>
      </c>
      <c r="G7" s="58">
        <v>250</v>
      </c>
      <c r="H7" s="58">
        <v>250</v>
      </c>
      <c r="I7" s="58">
        <v>250</v>
      </c>
      <c r="J7" s="58">
        <v>250</v>
      </c>
      <c r="K7" s="58">
        <v>250</v>
      </c>
      <c r="L7" s="58">
        <v>250</v>
      </c>
      <c r="M7" s="58">
        <v>250</v>
      </c>
      <c r="N7" s="58">
        <v>250</v>
      </c>
      <c r="O7" s="58">
        <v>250</v>
      </c>
      <c r="P7" s="48">
        <f t="shared" ref="P7:P12" si="0">SUM(D7:O7)</f>
        <v>3000</v>
      </c>
    </row>
    <row r="8" spans="2:16">
      <c r="B8" t="s">
        <v>91</v>
      </c>
      <c r="D8" s="58"/>
      <c r="E8" s="58"/>
      <c r="F8" s="58"/>
      <c r="G8" s="58"/>
      <c r="H8" s="58"/>
      <c r="I8" s="58"/>
      <c r="J8" s="58"/>
      <c r="K8" s="58"/>
      <c r="L8" s="58"/>
      <c r="M8" s="58"/>
      <c r="N8" s="58"/>
      <c r="O8" s="58"/>
      <c r="P8" s="48">
        <f t="shared" si="0"/>
        <v>0</v>
      </c>
    </row>
    <row r="9" spans="2:16">
      <c r="B9" t="s">
        <v>92</v>
      </c>
      <c r="D9" s="58"/>
      <c r="E9" s="58"/>
      <c r="F9" s="58"/>
      <c r="G9" s="58"/>
      <c r="H9" s="58"/>
      <c r="I9" s="58"/>
      <c r="J9" s="58"/>
      <c r="K9" s="58"/>
      <c r="L9" s="58"/>
      <c r="M9" s="58"/>
      <c r="N9" s="58"/>
      <c r="O9" s="58"/>
      <c r="P9" s="48">
        <f t="shared" si="0"/>
        <v>0</v>
      </c>
    </row>
    <row r="10" spans="2:16">
      <c r="B10" t="s">
        <v>93</v>
      </c>
      <c r="D10" s="58"/>
      <c r="E10" s="58"/>
      <c r="F10" s="58"/>
      <c r="G10" s="58"/>
      <c r="H10" s="58"/>
      <c r="I10" s="58"/>
      <c r="J10" s="58"/>
      <c r="K10" s="58"/>
      <c r="L10" s="58"/>
      <c r="M10" s="58"/>
      <c r="N10" s="58"/>
      <c r="O10" s="58"/>
      <c r="P10" s="48">
        <f t="shared" si="0"/>
        <v>0</v>
      </c>
    </row>
    <row r="11" spans="2:16">
      <c r="B11" t="s">
        <v>94</v>
      </c>
      <c r="D11" s="58"/>
      <c r="E11" s="58"/>
      <c r="F11" s="58"/>
      <c r="G11" s="58"/>
      <c r="H11" s="58"/>
      <c r="I11" s="58"/>
      <c r="J11" s="58"/>
      <c r="K11" s="58"/>
      <c r="L11" s="58"/>
      <c r="M11" s="58"/>
      <c r="N11" s="58"/>
      <c r="O11" s="58"/>
      <c r="P11" s="48">
        <f t="shared" si="0"/>
        <v>0</v>
      </c>
    </row>
    <row r="12" spans="2:16">
      <c r="B12" t="s">
        <v>95</v>
      </c>
      <c r="D12" s="58"/>
      <c r="E12" s="58"/>
      <c r="F12" s="58"/>
      <c r="G12" s="58"/>
      <c r="H12" s="58"/>
      <c r="I12" s="58"/>
      <c r="J12" s="58"/>
      <c r="K12" s="58"/>
      <c r="L12" s="58"/>
      <c r="M12" s="58"/>
      <c r="N12" s="58"/>
      <c r="O12" s="58"/>
      <c r="P12" s="48">
        <f t="shared" si="0"/>
        <v>0</v>
      </c>
    </row>
    <row r="13" spans="2:16">
      <c r="B13" s="1" t="s">
        <v>96</v>
      </c>
      <c r="D13" s="49">
        <f>SUM(D7:D12)</f>
        <v>250</v>
      </c>
      <c r="E13" s="49">
        <f t="shared" ref="E13:O13" si="1">SUM(E7:E12)</f>
        <v>250</v>
      </c>
      <c r="F13" s="49">
        <f t="shared" si="1"/>
        <v>250</v>
      </c>
      <c r="G13" s="49">
        <f>SUM(G7:G12)</f>
        <v>250</v>
      </c>
      <c r="H13" s="49">
        <f t="shared" si="1"/>
        <v>250</v>
      </c>
      <c r="I13" s="49">
        <f t="shared" si="1"/>
        <v>250</v>
      </c>
      <c r="J13" s="49">
        <f t="shared" si="1"/>
        <v>250</v>
      </c>
      <c r="K13" s="49">
        <f t="shared" si="1"/>
        <v>250</v>
      </c>
      <c r="L13" s="49">
        <f t="shared" si="1"/>
        <v>250</v>
      </c>
      <c r="M13" s="49">
        <f t="shared" si="1"/>
        <v>250</v>
      </c>
      <c r="N13" s="49">
        <f t="shared" si="1"/>
        <v>250</v>
      </c>
      <c r="O13" s="49">
        <f t="shared" si="1"/>
        <v>250</v>
      </c>
      <c r="P13" s="49">
        <f>SUM(D13:O13)</f>
        <v>3000</v>
      </c>
    </row>
    <row r="15" spans="2:16">
      <c r="B15" s="7" t="s">
        <v>97</v>
      </c>
      <c r="D15" s="13"/>
      <c r="E15" s="13"/>
      <c r="F15" s="13"/>
      <c r="G15" s="13"/>
      <c r="H15" s="13"/>
      <c r="I15" s="13"/>
      <c r="J15" s="13"/>
      <c r="K15" s="13"/>
      <c r="L15" s="13"/>
      <c r="M15" s="13"/>
      <c r="N15" s="13"/>
      <c r="O15" s="13"/>
      <c r="P15" s="14"/>
    </row>
    <row r="16" spans="2:16">
      <c r="B16" t="s">
        <v>90</v>
      </c>
      <c r="D16" s="58">
        <v>200</v>
      </c>
      <c r="E16" s="58">
        <v>200</v>
      </c>
      <c r="F16" s="58">
        <v>200</v>
      </c>
      <c r="G16" s="58">
        <v>200</v>
      </c>
      <c r="H16" s="58">
        <v>200</v>
      </c>
      <c r="I16" s="58">
        <v>200</v>
      </c>
      <c r="J16" s="58">
        <v>200</v>
      </c>
      <c r="K16" s="58">
        <v>200</v>
      </c>
      <c r="L16" s="58">
        <v>200</v>
      </c>
      <c r="M16" s="58">
        <v>200</v>
      </c>
      <c r="N16" s="58">
        <v>200</v>
      </c>
      <c r="O16" s="58">
        <v>200</v>
      </c>
      <c r="P16" s="48">
        <f t="shared" ref="P16:P21" si="2">SUM(D16:O16)</f>
        <v>2400</v>
      </c>
    </row>
    <row r="17" spans="2:16">
      <c r="B17" t="s">
        <v>91</v>
      </c>
      <c r="D17" s="58"/>
      <c r="E17" s="58"/>
      <c r="F17" s="58"/>
      <c r="G17" s="58"/>
      <c r="H17" s="58"/>
      <c r="I17" s="58"/>
      <c r="J17" s="58"/>
      <c r="K17" s="58"/>
      <c r="L17" s="58"/>
      <c r="M17" s="58"/>
      <c r="N17" s="58"/>
      <c r="O17" s="58"/>
      <c r="P17" s="48">
        <f t="shared" si="2"/>
        <v>0</v>
      </c>
    </row>
    <row r="18" spans="2:16">
      <c r="B18" t="s">
        <v>92</v>
      </c>
      <c r="D18" s="58"/>
      <c r="E18" s="58"/>
      <c r="F18" s="58"/>
      <c r="G18" s="58"/>
      <c r="H18" s="58"/>
      <c r="I18" s="58"/>
      <c r="J18" s="58"/>
      <c r="K18" s="58"/>
      <c r="L18" s="58"/>
      <c r="M18" s="58"/>
      <c r="N18" s="58"/>
      <c r="O18" s="58"/>
      <c r="P18" s="48">
        <f t="shared" si="2"/>
        <v>0</v>
      </c>
    </row>
    <row r="19" spans="2:16">
      <c r="B19" t="s">
        <v>93</v>
      </c>
      <c r="D19" s="58"/>
      <c r="E19" s="58"/>
      <c r="F19" s="58"/>
      <c r="G19" s="58"/>
      <c r="H19" s="58"/>
      <c r="I19" s="58"/>
      <c r="J19" s="58"/>
      <c r="K19" s="58"/>
      <c r="L19" s="58"/>
      <c r="M19" s="58"/>
      <c r="N19" s="58"/>
      <c r="O19" s="58"/>
      <c r="P19" s="48">
        <f t="shared" si="2"/>
        <v>0</v>
      </c>
    </row>
    <row r="20" spans="2:16">
      <c r="B20" t="s">
        <v>94</v>
      </c>
      <c r="D20" s="58"/>
      <c r="E20" s="58"/>
      <c r="F20" s="58"/>
      <c r="G20" s="58"/>
      <c r="H20" s="58"/>
      <c r="I20" s="58"/>
      <c r="J20" s="58"/>
      <c r="K20" s="58"/>
      <c r="L20" s="58"/>
      <c r="M20" s="58"/>
      <c r="N20" s="58"/>
      <c r="O20" s="58"/>
      <c r="P20" s="48">
        <f t="shared" si="2"/>
        <v>0</v>
      </c>
    </row>
    <row r="21" spans="2:16">
      <c r="B21" t="s">
        <v>95</v>
      </c>
      <c r="D21" s="58"/>
      <c r="E21" s="58"/>
      <c r="F21" s="58"/>
      <c r="G21" s="58"/>
      <c r="H21" s="58"/>
      <c r="I21" s="58"/>
      <c r="J21" s="58"/>
      <c r="K21" s="58"/>
      <c r="L21" s="58"/>
      <c r="M21" s="58"/>
      <c r="N21" s="58"/>
      <c r="O21" s="58"/>
      <c r="P21" s="48">
        <f t="shared" si="2"/>
        <v>0</v>
      </c>
    </row>
    <row r="22" spans="2:16">
      <c r="B22" s="1" t="s">
        <v>98</v>
      </c>
      <c r="D22" s="49">
        <f>SUM(D16:D21)</f>
        <v>200</v>
      </c>
      <c r="E22" s="49">
        <f t="shared" ref="E22" si="3">SUM(E16:E21)</f>
        <v>200</v>
      </c>
      <c r="F22" s="49">
        <f t="shared" ref="F22" si="4">SUM(F16:F21)</f>
        <v>200</v>
      </c>
      <c r="G22" s="49">
        <f t="shared" ref="G22" si="5">SUM(G16:G21)</f>
        <v>200</v>
      </c>
      <c r="H22" s="49">
        <f t="shared" ref="H22" si="6">SUM(H16:H21)</f>
        <v>200</v>
      </c>
      <c r="I22" s="49">
        <f t="shared" ref="I22" si="7">SUM(I16:I21)</f>
        <v>200</v>
      </c>
      <c r="J22" s="49">
        <f t="shared" ref="J22" si="8">SUM(J16:J21)</f>
        <v>200</v>
      </c>
      <c r="K22" s="49">
        <f t="shared" ref="K22" si="9">SUM(K16:K21)</f>
        <v>200</v>
      </c>
      <c r="L22" s="49">
        <f t="shared" ref="L22" si="10">SUM(L16:L21)</f>
        <v>200</v>
      </c>
      <c r="M22" s="49">
        <f t="shared" ref="M22" si="11">SUM(M16:M21)</f>
        <v>200</v>
      </c>
      <c r="N22" s="49">
        <f t="shared" ref="N22" si="12">SUM(N16:N21)</f>
        <v>200</v>
      </c>
      <c r="O22" s="49">
        <f t="shared" ref="O22" si="13">SUM(O16:O21)</f>
        <v>200</v>
      </c>
      <c r="P22" s="49">
        <f>SUM(D22:O22)</f>
        <v>2400</v>
      </c>
    </row>
    <row r="24" spans="2:16">
      <c r="B24" s="7" t="s">
        <v>99</v>
      </c>
      <c r="D24" s="13"/>
      <c r="E24" s="13"/>
      <c r="F24" s="13"/>
      <c r="G24" s="13"/>
      <c r="H24" s="13"/>
      <c r="I24" s="13"/>
      <c r="J24" s="13"/>
      <c r="K24" s="13"/>
      <c r="L24" s="13"/>
      <c r="M24" s="13"/>
      <c r="N24" s="13"/>
      <c r="O24" s="13"/>
      <c r="P24" s="14"/>
    </row>
    <row r="25" spans="2:16">
      <c r="B25" t="s">
        <v>100</v>
      </c>
      <c r="D25" s="58">
        <v>50</v>
      </c>
      <c r="E25" s="58">
        <f>D25+5</f>
        <v>55</v>
      </c>
      <c r="F25" s="58">
        <f t="shared" ref="F25:O25" si="14">E25+5</f>
        <v>60</v>
      </c>
      <c r="G25" s="58">
        <f t="shared" si="14"/>
        <v>65</v>
      </c>
      <c r="H25" s="58">
        <f t="shared" si="14"/>
        <v>70</v>
      </c>
      <c r="I25" s="58">
        <f t="shared" si="14"/>
        <v>75</v>
      </c>
      <c r="J25" s="58">
        <f t="shared" si="14"/>
        <v>80</v>
      </c>
      <c r="K25" s="58">
        <f t="shared" si="14"/>
        <v>85</v>
      </c>
      <c r="L25" s="58">
        <f t="shared" si="14"/>
        <v>90</v>
      </c>
      <c r="M25" s="58">
        <f t="shared" si="14"/>
        <v>95</v>
      </c>
      <c r="N25" s="58">
        <f t="shared" si="14"/>
        <v>100</v>
      </c>
      <c r="O25" s="58">
        <f t="shared" si="14"/>
        <v>105</v>
      </c>
      <c r="P25" s="48">
        <f t="shared" ref="P25:P30" si="15">SUM(D25:O25)</f>
        <v>930</v>
      </c>
    </row>
    <row r="26" spans="2:16">
      <c r="B26" t="s">
        <v>101</v>
      </c>
      <c r="D26" s="58"/>
      <c r="E26" s="58"/>
      <c r="F26" s="58"/>
      <c r="G26" s="58"/>
      <c r="H26" s="58"/>
      <c r="I26" s="58"/>
      <c r="J26" s="58"/>
      <c r="K26" s="58"/>
      <c r="L26" s="58"/>
      <c r="M26" s="58"/>
      <c r="N26" s="58"/>
      <c r="O26" s="58"/>
      <c r="P26" s="48">
        <f t="shared" si="15"/>
        <v>0</v>
      </c>
    </row>
    <row r="27" spans="2:16">
      <c r="B27" t="s">
        <v>92</v>
      </c>
      <c r="D27" s="58"/>
      <c r="E27" s="58"/>
      <c r="F27" s="58"/>
      <c r="G27" s="58"/>
      <c r="H27" s="58"/>
      <c r="I27" s="58"/>
      <c r="J27" s="58"/>
      <c r="K27" s="58"/>
      <c r="L27" s="58"/>
      <c r="M27" s="58"/>
      <c r="N27" s="58"/>
      <c r="O27" s="58"/>
      <c r="P27" s="48">
        <f t="shared" si="15"/>
        <v>0</v>
      </c>
    </row>
    <row r="28" spans="2:16">
      <c r="B28" t="s">
        <v>93</v>
      </c>
      <c r="D28" s="58"/>
      <c r="E28" s="58"/>
      <c r="F28" s="58"/>
      <c r="G28" s="58"/>
      <c r="H28" s="58"/>
      <c r="I28" s="58"/>
      <c r="J28" s="58"/>
      <c r="K28" s="58"/>
      <c r="L28" s="58"/>
      <c r="M28" s="58"/>
      <c r="N28" s="58"/>
      <c r="O28" s="58"/>
      <c r="P28" s="48">
        <f t="shared" si="15"/>
        <v>0</v>
      </c>
    </row>
    <row r="29" spans="2:16">
      <c r="B29" t="s">
        <v>94</v>
      </c>
      <c r="D29" s="58"/>
      <c r="E29" s="58"/>
      <c r="F29" s="58"/>
      <c r="G29" s="58"/>
      <c r="H29" s="58"/>
      <c r="I29" s="58"/>
      <c r="J29" s="58"/>
      <c r="K29" s="58"/>
      <c r="L29" s="58"/>
      <c r="M29" s="58"/>
      <c r="N29" s="58"/>
      <c r="O29" s="58"/>
      <c r="P29" s="48">
        <f t="shared" si="15"/>
        <v>0</v>
      </c>
    </row>
    <row r="30" spans="2:16">
      <c r="B30" t="s">
        <v>95</v>
      </c>
      <c r="D30" s="58"/>
      <c r="E30" s="58"/>
      <c r="F30" s="58"/>
      <c r="G30" s="58"/>
      <c r="H30" s="58"/>
      <c r="I30" s="58"/>
      <c r="J30" s="58"/>
      <c r="K30" s="58"/>
      <c r="L30" s="58"/>
      <c r="M30" s="58"/>
      <c r="N30" s="58"/>
      <c r="O30" s="58"/>
      <c r="P30" s="48">
        <f t="shared" si="15"/>
        <v>0</v>
      </c>
    </row>
    <row r="31" spans="2:16">
      <c r="B31" s="1" t="s">
        <v>102</v>
      </c>
      <c r="D31" s="49">
        <f>SUM(D25:D30)</f>
        <v>50</v>
      </c>
      <c r="E31" s="49">
        <f t="shared" ref="E31" si="16">SUM(E25:E30)</f>
        <v>55</v>
      </c>
      <c r="F31" s="49">
        <f t="shared" ref="F31" si="17">SUM(F25:F30)</f>
        <v>60</v>
      </c>
      <c r="G31" s="49">
        <f t="shared" ref="G31" si="18">SUM(G25:G30)</f>
        <v>65</v>
      </c>
      <c r="H31" s="49">
        <f t="shared" ref="H31" si="19">SUM(H25:H30)</f>
        <v>70</v>
      </c>
      <c r="I31" s="49">
        <f t="shared" ref="I31" si="20">SUM(I25:I30)</f>
        <v>75</v>
      </c>
      <c r="J31" s="49">
        <f t="shared" ref="J31" si="21">SUM(J25:J30)</f>
        <v>80</v>
      </c>
      <c r="K31" s="49">
        <f t="shared" ref="K31" si="22">SUM(K25:K30)</f>
        <v>85</v>
      </c>
      <c r="L31" s="49">
        <f t="shared" ref="L31" si="23">SUM(L25:L30)</f>
        <v>90</v>
      </c>
      <c r="M31" s="49">
        <f t="shared" ref="M31" si="24">SUM(M25:M30)</f>
        <v>95</v>
      </c>
      <c r="N31" s="49">
        <f t="shared" ref="N31" si="25">SUM(N25:N30)</f>
        <v>100</v>
      </c>
      <c r="O31" s="49">
        <f t="shared" ref="O31" si="26">SUM(O25:O30)</f>
        <v>105</v>
      </c>
      <c r="P31" s="49">
        <f>SUM(D31:O31)</f>
        <v>930</v>
      </c>
    </row>
    <row r="33" spans="2:16">
      <c r="B33" s="1" t="s">
        <v>19</v>
      </c>
      <c r="D33" s="50">
        <f>D13+D22+D31</f>
        <v>500</v>
      </c>
      <c r="E33" s="50">
        <f t="shared" ref="E33:P33" si="27">E13+E22+E31</f>
        <v>505</v>
      </c>
      <c r="F33" s="50">
        <f t="shared" si="27"/>
        <v>510</v>
      </c>
      <c r="G33" s="50">
        <f t="shared" si="27"/>
        <v>515</v>
      </c>
      <c r="H33" s="50">
        <f t="shared" si="27"/>
        <v>520</v>
      </c>
      <c r="I33" s="50">
        <f t="shared" si="27"/>
        <v>525</v>
      </c>
      <c r="J33" s="50">
        <f t="shared" si="27"/>
        <v>530</v>
      </c>
      <c r="K33" s="50">
        <f t="shared" si="27"/>
        <v>535</v>
      </c>
      <c r="L33" s="50">
        <f t="shared" si="27"/>
        <v>540</v>
      </c>
      <c r="M33" s="50">
        <f t="shared" si="27"/>
        <v>545</v>
      </c>
      <c r="N33" s="50">
        <f t="shared" si="27"/>
        <v>550</v>
      </c>
      <c r="O33" s="50">
        <f t="shared" si="27"/>
        <v>555</v>
      </c>
      <c r="P33" s="50">
        <f t="shared" si="27"/>
        <v>6330</v>
      </c>
    </row>
  </sheetData>
  <mergeCells count="1">
    <mergeCell ref="B1:P1"/>
  </mergeCells>
  <phoneticPr fontId="5" type="noConversion"/>
  <pageMargins left="0.25" right="0.25" top="0.39" bottom="0.3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5D71C-5C96-4F44-A120-8CF61C1BE916}">
  <sheetPr>
    <pageSetUpPr fitToPage="1"/>
  </sheetPr>
  <dimension ref="A1:A9"/>
  <sheetViews>
    <sheetView showGridLines="0" workbookViewId="0">
      <selection activeCell="A33" sqref="A33"/>
    </sheetView>
  </sheetViews>
  <sheetFormatPr defaultRowHeight="15"/>
  <cols>
    <col min="1" max="1" width="131" bestFit="1" customWidth="1"/>
  </cols>
  <sheetData>
    <row r="1" spans="1:1">
      <c r="A1" s="42" t="s">
        <v>103</v>
      </c>
    </row>
    <row r="2" spans="1:1">
      <c r="A2" s="42" t="s">
        <v>104</v>
      </c>
    </row>
    <row r="3" spans="1:1">
      <c r="A3" s="42" t="s">
        <v>105</v>
      </c>
    </row>
    <row r="4" spans="1:1">
      <c r="A4" s="42" t="s">
        <v>106</v>
      </c>
    </row>
    <row r="5" spans="1:1">
      <c r="A5" s="42" t="s">
        <v>107</v>
      </c>
    </row>
    <row r="6" spans="1:1">
      <c r="A6" s="42" t="s">
        <v>108</v>
      </c>
    </row>
    <row r="7" spans="1:1">
      <c r="A7" s="42" t="s">
        <v>109</v>
      </c>
    </row>
    <row r="9" spans="1:1">
      <c r="A9" t="s">
        <v>110</v>
      </c>
    </row>
  </sheetData>
  <pageMargins left="0.28000000000000003" right="0.70866141732283472" top="0.48" bottom="0.2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Jobe</dc:creator>
  <cp:keywords/>
  <dc:description/>
  <cp:lastModifiedBy>Guest User</cp:lastModifiedBy>
  <cp:revision/>
  <dcterms:created xsi:type="dcterms:W3CDTF">2024-08-14T08:42:24Z</dcterms:created>
  <dcterms:modified xsi:type="dcterms:W3CDTF">2024-09-05T13:44:11Z</dcterms:modified>
  <cp:category/>
  <cp:contentStatus/>
</cp:coreProperties>
</file>